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ata\disk-g\_Uzivatelske_slozky\Dusek\Dokumenty-rozpočty a tabulky\ROZPOČTY\ZŠ ŠKOLY\gryf Petřiny jih\"/>
    </mc:Choice>
  </mc:AlternateContent>
  <bookViews>
    <workbookView xWindow="360" yWindow="270" windowWidth="18735" windowHeight="12210" activeTab="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1" sheetId="11" r:id="rId5"/>
    <sheet name="1 1 Pol" sheetId="12" r:id="rId6"/>
    <sheet name="Rekapitulace Objekt 2" sheetId="13" r:id="rId7"/>
    <sheet name="2 2 Pol" sheetId="14" r:id="rId8"/>
    <sheet name="Rekapitulace Objekt 3" sheetId="15" r:id="rId9"/>
    <sheet name="3 3 Pol" sheetId="16" r:id="rId10"/>
    <sheet name="Rekapitulace Objekt 4" sheetId="17" r:id="rId11"/>
    <sheet name="4 4 Pol" sheetId="18" r:id="rId12"/>
    <sheet name="Rekapitulace Objekt 5" sheetId="19" r:id="rId13"/>
    <sheet name="5 5 Pol" sheetId="20" r:id="rId14"/>
    <sheet name="Rekapitulace Objekt 6" sheetId="21" r:id="rId15"/>
    <sheet name="6 6 Pol" sheetId="22" r:id="rId16"/>
    <sheet name="Rekapitulace Objekt 7" sheetId="23" r:id="rId17"/>
    <sheet name="7 7 Pol" sheetId="24" r:id="rId18"/>
    <sheet name="Rekapitulace Objekt 8" sheetId="25" r:id="rId19"/>
    <sheet name="8 8 Pol" sheetId="26" r:id="rId20"/>
    <sheet name="Rekapitulace Objekt 9" sheetId="27" r:id="rId21"/>
    <sheet name="9 9 Pol" sheetId="28" r:id="rId22"/>
  </sheets>
  <externalReferences>
    <externalReference r:id="rId23"/>
  </externalReferences>
  <definedNames>
    <definedName name="CelkemObjekty" localSheetId="1">Stavba!$I$32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'1 1 Pol'!$A$1:$I$276</definedName>
    <definedName name="_xlnm.Print_Area" localSheetId="7">'2 2 Pol'!$A$1:$I$190</definedName>
    <definedName name="_xlnm.Print_Area" localSheetId="9">'3 3 Pol'!$A$1:$I$15</definedName>
    <definedName name="_xlnm.Print_Area" localSheetId="11">'4 4 Pol'!$A$1:$I$35</definedName>
    <definedName name="_xlnm.Print_Area" localSheetId="13">'5 5 Pol'!$A$1:$I$59</definedName>
    <definedName name="_xlnm.Print_Area" localSheetId="15">'6 6 Pol'!$A$1:$I$72</definedName>
    <definedName name="_xlnm.Print_Area" localSheetId="17">'7 7 Pol'!$A$1:$I$57</definedName>
    <definedName name="_xlnm.Print_Area" localSheetId="19">'8 8 Pol'!$A$1:$I$15</definedName>
    <definedName name="_xlnm.Print_Area" localSheetId="21">'9 9 Pol'!$A$1:$I$62</definedName>
    <definedName name="_xlnm.Print_Area" localSheetId="4">'Rekapitulace Objekt 1'!$A$1:$H$36</definedName>
    <definedName name="_xlnm.Print_Area" localSheetId="6">'Rekapitulace Objekt 2'!$A$1:$H$33</definedName>
    <definedName name="_xlnm.Print_Area" localSheetId="8">'Rekapitulace Objekt 3'!$A$1:$H$24</definedName>
    <definedName name="_xlnm.Print_Area" localSheetId="10">'Rekapitulace Objekt 4'!$A$1:$H$26</definedName>
    <definedName name="_xlnm.Print_Area" localSheetId="12">'Rekapitulace Objekt 5'!$A$1:$H$27</definedName>
    <definedName name="_xlnm.Print_Area" localSheetId="14">'Rekapitulace Objekt 6'!$A$1:$H$29</definedName>
    <definedName name="_xlnm.Print_Area" localSheetId="16">'Rekapitulace Objekt 7'!$A$1:$H$29</definedName>
    <definedName name="_xlnm.Print_Area" localSheetId="18">'Rekapitulace Objekt 8'!$A$1:$H$25</definedName>
    <definedName name="_xlnm.Print_Area" localSheetId="20">'Rekapitulace Objekt 9'!$A$1:$H$29</definedName>
    <definedName name="_xlnm.Print_Area" localSheetId="1">Stavba!$A$1:$J$73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62913" fullCalcOnLoad="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J31" i="1" l="1"/>
  <c r="J30" i="1"/>
  <c r="J29" i="1"/>
  <c r="J28" i="1"/>
  <c r="J27" i="1"/>
  <c r="J26" i="1"/>
  <c r="J25" i="1"/>
  <c r="J24" i="1"/>
  <c r="J2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P18" i="27"/>
  <c r="O18" i="27"/>
  <c r="H18" i="27"/>
  <c r="H29" i="27"/>
  <c r="D29" i="27"/>
  <c r="H27" i="27"/>
  <c r="H28" i="27"/>
  <c r="H25" i="27"/>
  <c r="H26" i="27"/>
  <c r="H24" i="27"/>
  <c r="H23" i="27"/>
  <c r="BC21" i="27"/>
  <c r="AO64" i="28"/>
  <c r="AN64" i="28"/>
  <c r="G63" i="28"/>
  <c r="BA58" i="28"/>
  <c r="BA38" i="28"/>
  <c r="BA28" i="28"/>
  <c r="G9" i="28"/>
  <c r="F8" i="28" s="1"/>
  <c r="G10" i="28"/>
  <c r="G11" i="28"/>
  <c r="G12" i="28"/>
  <c r="G13" i="28"/>
  <c r="G14" i="28"/>
  <c r="G15" i="28"/>
  <c r="G16" i="28"/>
  <c r="G18" i="28"/>
  <c r="F17" i="28" s="1"/>
  <c r="G19" i="28"/>
  <c r="G20" i="28"/>
  <c r="G21" i="28"/>
  <c r="G22" i="28"/>
  <c r="G27" i="28"/>
  <c r="F23" i="28" s="1"/>
  <c r="F29" i="28"/>
  <c r="G32" i="28"/>
  <c r="G37" i="28"/>
  <c r="F33" i="28" s="1"/>
  <c r="F39" i="28"/>
  <c r="G42" i="28"/>
  <c r="G44" i="28"/>
  <c r="F43" i="28" s="1"/>
  <c r="G45" i="28"/>
  <c r="G46" i="28"/>
  <c r="G49" i="28"/>
  <c r="F47" i="28" s="1"/>
  <c r="G52" i="28"/>
  <c r="G55" i="28"/>
  <c r="G57" i="28"/>
  <c r="G59" i="28"/>
  <c r="G61" i="28"/>
  <c r="H19" i="27"/>
  <c r="D19" i="27"/>
  <c r="B7" i="27"/>
  <c r="B6" i="27"/>
  <c r="C1" i="27"/>
  <c r="B1" i="27"/>
  <c r="P18" i="25"/>
  <c r="O18" i="25"/>
  <c r="H18" i="25"/>
  <c r="H25" i="25"/>
  <c r="D25" i="25"/>
  <c r="H24" i="25"/>
  <c r="H23" i="25"/>
  <c r="BC21" i="25"/>
  <c r="AO17" i="26"/>
  <c r="AN17" i="26"/>
  <c r="G16" i="26"/>
  <c r="G9" i="26"/>
  <c r="F8" i="26" s="1"/>
  <c r="G10" i="26"/>
  <c r="G11" i="26"/>
  <c r="G13" i="26"/>
  <c r="F12" i="26" s="1"/>
  <c r="G14" i="26"/>
  <c r="H19" i="25"/>
  <c r="D19" i="25"/>
  <c r="B7" i="25"/>
  <c r="B6" i="25"/>
  <c r="C1" i="25"/>
  <c r="B1" i="25"/>
  <c r="P18" i="23"/>
  <c r="O18" i="23"/>
  <c r="H18" i="23"/>
  <c r="H19" i="23" s="1"/>
  <c r="H29" i="23"/>
  <c r="D29" i="23"/>
  <c r="H28" i="23"/>
  <c r="H24" i="23"/>
  <c r="H27" i="23"/>
  <c r="H25" i="23"/>
  <c r="H26" i="23"/>
  <c r="H23" i="23"/>
  <c r="BC21" i="23"/>
  <c r="AO59" i="24"/>
  <c r="AN59" i="24"/>
  <c r="G58" i="24"/>
  <c r="BA37" i="24"/>
  <c r="BA16" i="24"/>
  <c r="G9" i="24"/>
  <c r="F8" i="24" s="1"/>
  <c r="G10" i="24"/>
  <c r="G15" i="24"/>
  <c r="F11" i="24" s="1"/>
  <c r="G20" i="24"/>
  <c r="F17" i="24" s="1"/>
  <c r="G23" i="24"/>
  <c r="F21" i="24" s="1"/>
  <c r="G27" i="24"/>
  <c r="F24" i="24" s="1"/>
  <c r="G31" i="24"/>
  <c r="F28" i="24" s="1"/>
  <c r="G34" i="24"/>
  <c r="G36" i="24"/>
  <c r="G38" i="24"/>
  <c r="G40" i="24"/>
  <c r="G42" i="24"/>
  <c r="F41" i="24" s="1"/>
  <c r="G43" i="24"/>
  <c r="G44" i="24"/>
  <c r="G45" i="24"/>
  <c r="G46" i="24"/>
  <c r="G47" i="24"/>
  <c r="G49" i="24"/>
  <c r="F48" i="24" s="1"/>
  <c r="G50" i="24"/>
  <c r="G51" i="24"/>
  <c r="G52" i="24"/>
  <c r="G54" i="24"/>
  <c r="F53" i="24" s="1"/>
  <c r="G55" i="24"/>
  <c r="G56" i="24"/>
  <c r="D19" i="23"/>
  <c r="B7" i="23"/>
  <c r="B6" i="23"/>
  <c r="C1" i="23"/>
  <c r="B1" i="23"/>
  <c r="P18" i="21"/>
  <c r="O18" i="21"/>
  <c r="H18" i="21"/>
  <c r="H19" i="21" s="1"/>
  <c r="H29" i="21"/>
  <c r="D29" i="21"/>
  <c r="H28" i="21"/>
  <c r="H27" i="21"/>
  <c r="H25" i="21"/>
  <c r="H26" i="21"/>
  <c r="H24" i="21"/>
  <c r="H23" i="21"/>
  <c r="BC21" i="21"/>
  <c r="AO74" i="22"/>
  <c r="AN74" i="22"/>
  <c r="G73" i="22"/>
  <c r="BA62" i="22"/>
  <c r="BA43" i="22"/>
  <c r="BA35" i="22"/>
  <c r="BA10" i="22"/>
  <c r="G9" i="22"/>
  <c r="F8" i="22" s="1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F27" i="22"/>
  <c r="G28" i="22"/>
  <c r="G29" i="22"/>
  <c r="G34" i="22"/>
  <c r="F30" i="22" s="1"/>
  <c r="G37" i="22"/>
  <c r="F36" i="22" s="1"/>
  <c r="G42" i="22"/>
  <c r="F38" i="22" s="1"/>
  <c r="G47" i="22"/>
  <c r="F44" i="22" s="1"/>
  <c r="G50" i="22"/>
  <c r="G53" i="22"/>
  <c r="G56" i="22"/>
  <c r="G59" i="22"/>
  <c r="G61" i="22"/>
  <c r="F51" i="22" s="1"/>
  <c r="G63" i="22"/>
  <c r="G65" i="22"/>
  <c r="G67" i="22"/>
  <c r="F66" i="22" s="1"/>
  <c r="G68" i="22"/>
  <c r="G69" i="22"/>
  <c r="G70" i="22"/>
  <c r="G71" i="22"/>
  <c r="D19" i="21"/>
  <c r="B7" i="21"/>
  <c r="B6" i="21"/>
  <c r="C1" i="21"/>
  <c r="B1" i="21"/>
  <c r="P18" i="19"/>
  <c r="O18" i="19"/>
  <c r="H18" i="19"/>
  <c r="H27" i="19"/>
  <c r="D27" i="19"/>
  <c r="H26" i="19"/>
  <c r="H25" i="19"/>
  <c r="H24" i="19"/>
  <c r="H23" i="19"/>
  <c r="BC21" i="19"/>
  <c r="AO61" i="20"/>
  <c r="AN61" i="20"/>
  <c r="G60" i="20"/>
  <c r="G9" i="20"/>
  <c r="F8" i="20" s="1"/>
  <c r="G10" i="20"/>
  <c r="G11" i="20"/>
  <c r="G12" i="20"/>
  <c r="G13" i="20"/>
  <c r="G14" i="20"/>
  <c r="G15" i="20"/>
  <c r="G16" i="20"/>
  <c r="G17" i="20"/>
  <c r="G18" i="20"/>
  <c r="G19" i="20"/>
  <c r="G20" i="20"/>
  <c r="G21" i="20"/>
  <c r="G23" i="20"/>
  <c r="G24" i="20"/>
  <c r="G25" i="20"/>
  <c r="G26" i="20"/>
  <c r="F22" i="20" s="1"/>
  <c r="G27" i="20"/>
  <c r="G28" i="20"/>
  <c r="G29" i="20"/>
  <c r="G30" i="20"/>
  <c r="G31" i="20"/>
  <c r="G32" i="20"/>
  <c r="G34" i="20"/>
  <c r="F33" i="20" s="1"/>
  <c r="G35" i="20"/>
  <c r="G36" i="20"/>
  <c r="G37" i="20"/>
  <c r="G38" i="20"/>
  <c r="G39" i="20"/>
  <c r="G40" i="20"/>
  <c r="G41" i="20"/>
  <c r="G43" i="20"/>
  <c r="G44" i="20"/>
  <c r="G45" i="20"/>
  <c r="G46" i="20"/>
  <c r="F42" i="20" s="1"/>
  <c r="G47" i="20"/>
  <c r="G48" i="20"/>
  <c r="G49" i="20"/>
  <c r="G50" i="20"/>
  <c r="G51" i="20"/>
  <c r="G52" i="20"/>
  <c r="G53" i="20"/>
  <c r="G54" i="20"/>
  <c r="G55" i="20"/>
  <c r="G56" i="20"/>
  <c r="G57" i="20"/>
  <c r="G58" i="20"/>
  <c r="H19" i="19"/>
  <c r="D19" i="19"/>
  <c r="B7" i="19"/>
  <c r="B6" i="19"/>
  <c r="C1" i="19"/>
  <c r="B1" i="19"/>
  <c r="P18" i="17"/>
  <c r="O18" i="17"/>
  <c r="H18" i="17"/>
  <c r="H19" i="17" s="1"/>
  <c r="H26" i="17"/>
  <c r="D26" i="17"/>
  <c r="H25" i="17"/>
  <c r="H24" i="17"/>
  <c r="H23" i="17"/>
  <c r="BC21" i="17"/>
  <c r="AO37" i="18"/>
  <c r="AN37" i="18"/>
  <c r="G36" i="18"/>
  <c r="G9" i="18"/>
  <c r="G10" i="18"/>
  <c r="F8" i="18" s="1"/>
  <c r="G11" i="18"/>
  <c r="G12" i="18"/>
  <c r="G13" i="18"/>
  <c r="G14" i="18"/>
  <c r="G15" i="18"/>
  <c r="G16" i="18"/>
  <c r="G17" i="18"/>
  <c r="G18" i="18"/>
  <c r="G19" i="18"/>
  <c r="G21" i="18"/>
  <c r="G22" i="18"/>
  <c r="F20" i="18" s="1"/>
  <c r="G23" i="18"/>
  <c r="G24" i="18"/>
  <c r="G25" i="18"/>
  <c r="G26" i="18"/>
  <c r="G27" i="18"/>
  <c r="G28" i="18"/>
  <c r="G29" i="18"/>
  <c r="F30" i="18"/>
  <c r="G31" i="18"/>
  <c r="G32" i="18"/>
  <c r="G33" i="18"/>
  <c r="G34" i="18"/>
  <c r="D19" i="17"/>
  <c r="B7" i="17"/>
  <c r="B6" i="17"/>
  <c r="C1" i="17"/>
  <c r="B1" i="17"/>
  <c r="P18" i="15"/>
  <c r="O18" i="15"/>
  <c r="H18" i="15"/>
  <c r="H19" i="15" s="1"/>
  <c r="H24" i="15"/>
  <c r="D24" i="15"/>
  <c r="H23" i="15"/>
  <c r="BC21" i="15"/>
  <c r="AO17" i="16"/>
  <c r="AN17" i="16"/>
  <c r="G16" i="16"/>
  <c r="G9" i="16"/>
  <c r="F8" i="16" s="1"/>
  <c r="G10" i="16"/>
  <c r="G11" i="16"/>
  <c r="G12" i="16"/>
  <c r="G13" i="16"/>
  <c r="G14" i="16"/>
  <c r="D19" i="15"/>
  <c r="B7" i="15"/>
  <c r="B6" i="15"/>
  <c r="C1" i="15"/>
  <c r="B1" i="15"/>
  <c r="P18" i="13"/>
  <c r="O18" i="13"/>
  <c r="H18" i="13"/>
  <c r="H33" i="13"/>
  <c r="D33" i="13"/>
  <c r="H32" i="13"/>
  <c r="H23" i="13"/>
  <c r="H31" i="13"/>
  <c r="H30" i="13"/>
  <c r="H29" i="13"/>
  <c r="H28" i="13"/>
  <c r="H27" i="13"/>
  <c r="H26" i="13"/>
  <c r="H25" i="13"/>
  <c r="H24" i="13"/>
  <c r="BC21" i="13"/>
  <c r="AO192" i="14"/>
  <c r="AN192" i="14"/>
  <c r="G191" i="14"/>
  <c r="BA150" i="14"/>
  <c r="BA147" i="14"/>
  <c r="G9" i="14"/>
  <c r="F8" i="14" s="1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6" i="14"/>
  <c r="G47" i="14"/>
  <c r="G48" i="14"/>
  <c r="G49" i="14"/>
  <c r="F45" i="14" s="1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9" i="14"/>
  <c r="G80" i="14"/>
  <c r="G81" i="14"/>
  <c r="G82" i="14"/>
  <c r="F78" i="14" s="1"/>
  <c r="G83" i="14"/>
  <c r="G84" i="14"/>
  <c r="G85" i="14"/>
  <c r="G86" i="14"/>
  <c r="G87" i="14"/>
  <c r="G88" i="14"/>
  <c r="G89" i="14"/>
  <c r="G90" i="14"/>
  <c r="G91" i="14"/>
  <c r="G93" i="14"/>
  <c r="F92" i="14" s="1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7" i="14"/>
  <c r="G108" i="14"/>
  <c r="G109" i="14"/>
  <c r="G110" i="14"/>
  <c r="F106" i="14" s="1"/>
  <c r="G111" i="14"/>
  <c r="G112" i="14"/>
  <c r="G113" i="14"/>
  <c r="G114" i="14"/>
  <c r="G115" i="14"/>
  <c r="G116" i="14"/>
  <c r="G117" i="14"/>
  <c r="G118" i="14"/>
  <c r="G119" i="14"/>
  <c r="G121" i="14"/>
  <c r="F120" i="14" s="1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1" i="14"/>
  <c r="F140" i="14" s="1"/>
  <c r="G142" i="14"/>
  <c r="G143" i="14"/>
  <c r="G144" i="14"/>
  <c r="G146" i="14"/>
  <c r="F145" i="14" s="1"/>
  <c r="G148" i="14"/>
  <c r="G149" i="14"/>
  <c r="G151" i="14"/>
  <c r="G152" i="14"/>
  <c r="G153" i="14"/>
  <c r="G154" i="14"/>
  <c r="G155" i="14"/>
  <c r="G156" i="14"/>
  <c r="G157" i="14"/>
  <c r="G159" i="14"/>
  <c r="F158" i="14" s="1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72" i="14"/>
  <c r="G173" i="14"/>
  <c r="G174" i="14"/>
  <c r="G175" i="14"/>
  <c r="G176" i="14"/>
  <c r="G177" i="14"/>
  <c r="G178" i="14"/>
  <c r="G179" i="14"/>
  <c r="G181" i="14"/>
  <c r="G182" i="14"/>
  <c r="G183" i="14"/>
  <c r="G184" i="14"/>
  <c r="G185" i="14"/>
  <c r="G186" i="14"/>
  <c r="G187" i="14"/>
  <c r="G188" i="14"/>
  <c r="F180" i="14" s="1"/>
  <c r="G189" i="14"/>
  <c r="H19" i="13"/>
  <c r="D19" i="13"/>
  <c r="B7" i="13"/>
  <c r="B6" i="13"/>
  <c r="C1" i="13"/>
  <c r="B1" i="13"/>
  <c r="P18" i="11"/>
  <c r="O18" i="11"/>
  <c r="H18" i="11"/>
  <c r="H36" i="11"/>
  <c r="D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BC21" i="11"/>
  <c r="AO278" i="12"/>
  <c r="AN278" i="12"/>
  <c r="G277" i="12"/>
  <c r="BA274" i="12"/>
  <c r="BA272" i="12"/>
  <c r="BA269" i="12"/>
  <c r="BA266" i="12"/>
  <c r="BA255" i="12"/>
  <c r="BA188" i="12"/>
  <c r="BA186" i="12"/>
  <c r="BA184" i="12"/>
  <c r="BA182" i="12"/>
  <c r="BA180" i="12"/>
  <c r="BA178" i="12"/>
  <c r="BA176" i="12"/>
  <c r="BA174" i="12"/>
  <c r="BA172" i="12"/>
  <c r="BA170" i="12"/>
  <c r="BA168" i="12"/>
  <c r="BA166" i="12"/>
  <c r="BA164" i="12"/>
  <c r="BA129" i="12"/>
  <c r="BA103" i="12"/>
  <c r="BA75" i="12"/>
  <c r="BA73" i="12"/>
  <c r="BA67" i="12"/>
  <c r="BA55" i="12"/>
  <c r="BA51" i="12"/>
  <c r="BA46" i="12"/>
  <c r="BA42" i="12"/>
  <c r="AZ30" i="12"/>
  <c r="BA20" i="12"/>
  <c r="BA16" i="12"/>
  <c r="G11" i="12"/>
  <c r="F8" i="12" s="1"/>
  <c r="F12" i="12"/>
  <c r="G15" i="12"/>
  <c r="G19" i="12"/>
  <c r="G24" i="12"/>
  <c r="F21" i="12" s="1"/>
  <c r="G27" i="12"/>
  <c r="F25" i="12" s="1"/>
  <c r="G31" i="12"/>
  <c r="F28" i="12" s="1"/>
  <c r="G33" i="12"/>
  <c r="F34" i="12"/>
  <c r="G36" i="12"/>
  <c r="G41" i="12"/>
  <c r="G45" i="12"/>
  <c r="G50" i="12"/>
  <c r="G54" i="12"/>
  <c r="F37" i="12" s="1"/>
  <c r="G59" i="12"/>
  <c r="F56" i="12" s="1"/>
  <c r="G61" i="12"/>
  <c r="G64" i="12"/>
  <c r="G66" i="12"/>
  <c r="G69" i="12"/>
  <c r="G70" i="12"/>
  <c r="F62" i="12" s="1"/>
  <c r="G72" i="12"/>
  <c r="G74" i="12"/>
  <c r="G76" i="12"/>
  <c r="G78" i="12"/>
  <c r="G79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7" i="12"/>
  <c r="G99" i="12"/>
  <c r="G102" i="12"/>
  <c r="G105" i="12"/>
  <c r="G107" i="12"/>
  <c r="G109" i="12"/>
  <c r="G112" i="12"/>
  <c r="G114" i="12"/>
  <c r="G117" i="12"/>
  <c r="G120" i="12"/>
  <c r="G122" i="12"/>
  <c r="G125" i="12"/>
  <c r="G126" i="12"/>
  <c r="G127" i="12"/>
  <c r="G128" i="12"/>
  <c r="G130" i="12"/>
  <c r="G131" i="12"/>
  <c r="G133" i="12"/>
  <c r="G135" i="12"/>
  <c r="G137" i="12"/>
  <c r="G139" i="12"/>
  <c r="G141" i="12"/>
  <c r="G143" i="12"/>
  <c r="G145" i="12"/>
  <c r="G147" i="12"/>
  <c r="G149" i="12"/>
  <c r="G151" i="12"/>
  <c r="G153" i="12"/>
  <c r="G155" i="12"/>
  <c r="G157" i="12"/>
  <c r="G159" i="12"/>
  <c r="G161" i="12"/>
  <c r="G163" i="12"/>
  <c r="G165" i="12"/>
  <c r="G167" i="12"/>
  <c r="G169" i="12"/>
  <c r="G171" i="12"/>
  <c r="G173" i="12"/>
  <c r="G175" i="12"/>
  <c r="G177" i="12"/>
  <c r="G179" i="12"/>
  <c r="G181" i="12"/>
  <c r="G183" i="12"/>
  <c r="G185" i="12"/>
  <c r="G187" i="12"/>
  <c r="G189" i="12"/>
  <c r="G190" i="12"/>
  <c r="G192" i="12"/>
  <c r="G193" i="12"/>
  <c r="G194" i="12"/>
  <c r="G195" i="12"/>
  <c r="G196" i="12"/>
  <c r="G197" i="12"/>
  <c r="G198" i="12"/>
  <c r="G200" i="12"/>
  <c r="G201" i="12"/>
  <c r="G202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5" i="12"/>
  <c r="G236" i="12"/>
  <c r="F233" i="12" s="1"/>
  <c r="G237" i="12"/>
  <c r="G238" i="12"/>
  <c r="G239" i="12"/>
  <c r="G240" i="12"/>
  <c r="G241" i="12"/>
  <c r="G242" i="12"/>
  <c r="G243" i="12"/>
  <c r="G244" i="12"/>
  <c r="G245" i="12"/>
  <c r="G249" i="12"/>
  <c r="F246" i="12" s="1"/>
  <c r="G252" i="12"/>
  <c r="G254" i="12"/>
  <c r="G256" i="12"/>
  <c r="G258" i="12"/>
  <c r="G260" i="12"/>
  <c r="G263" i="12"/>
  <c r="G265" i="12"/>
  <c r="F264" i="12" s="1"/>
  <c r="G268" i="12"/>
  <c r="G271" i="12"/>
  <c r="G273" i="12"/>
  <c r="G275" i="12"/>
  <c r="F267" i="12" s="1"/>
  <c r="H19" i="11"/>
  <c r="D19" i="11"/>
  <c r="B7" i="11"/>
  <c r="B6" i="11"/>
  <c r="C1" i="11"/>
  <c r="B1" i="11"/>
  <c r="J32" i="1"/>
  <c r="B1" i="9"/>
  <c r="C1" i="9"/>
  <c r="B7" i="9"/>
  <c r="B6" i="9"/>
  <c r="J73" i="1" l="1"/>
</calcChain>
</file>

<file path=xl/sharedStrings.xml><?xml version="1.0" encoding="utf-8"?>
<sst xmlns="http://schemas.openxmlformats.org/spreadsheetml/2006/main" count="3648" uniqueCount="767">
  <si>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</si>
  <si>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</si>
  <si>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</si>
  <si>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</si>
  <si>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</si>
  <si>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</si>
  <si>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</si>
  <si>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</si>
  <si>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</si>
  <si>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</si>
  <si>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</si>
  <si>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</si>
  <si>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</si>
  <si>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</si>
  <si>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</si>
  <si>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</si>
  <si>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</si>
  <si>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</si>
  <si>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</si>
  <si>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</si>
  <si>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</si>
  <si>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</si>
  <si>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</si>
  <si>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</si>
  <si>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</si>
  <si>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</si>
  <si>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</si>
  <si>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</si>
  <si>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</si>
  <si>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</si>
  <si>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</si>
  <si>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</si>
  <si>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</si>
  <si>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</si>
  <si>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</si>
  <si>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</si>
  <si>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</si>
  <si>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</si>
  <si>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</si>
  <si>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</si>
  <si>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</si>
  <si>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15/gryf</t>
  </si>
  <si>
    <t>ZŠ Petřiny jih, Modernizace elektroinstalace</t>
  </si>
  <si>
    <t>Šantrochova 2/1800, Praha 6</t>
  </si>
  <si>
    <t>SNEO, a.s.</t>
  </si>
  <si>
    <t>Nad Alejí 1876/2</t>
  </si>
  <si>
    <t>Praha 6</t>
  </si>
  <si>
    <t>16200</t>
  </si>
  <si>
    <t>Gryf-elektro v.o.s.</t>
  </si>
  <si>
    <t>Amforová 7</t>
  </si>
  <si>
    <t>Praha 5</t>
  </si>
  <si>
    <t>15500</t>
  </si>
  <si>
    <t>47114517</t>
  </si>
  <si>
    <t>27114112</t>
  </si>
  <si>
    <t>Stavební objekt</t>
  </si>
  <si>
    <t>1</t>
  </si>
  <si>
    <t>silnoproud</t>
  </si>
  <si>
    <t>2</t>
  </si>
  <si>
    <t>UKS</t>
  </si>
  <si>
    <t>3</t>
  </si>
  <si>
    <t>Tabule</t>
  </si>
  <si>
    <t>4</t>
  </si>
  <si>
    <t>RS</t>
  </si>
  <si>
    <t>5</t>
  </si>
  <si>
    <t>EZS</t>
  </si>
  <si>
    <t>6</t>
  </si>
  <si>
    <t>CCTV</t>
  </si>
  <si>
    <t>7</t>
  </si>
  <si>
    <t>Hodiny</t>
  </si>
  <si>
    <t>8</t>
  </si>
  <si>
    <t>DT</t>
  </si>
  <si>
    <t>9</t>
  </si>
  <si>
    <t>STA</t>
  </si>
  <si>
    <t>Celkem za stavbu</t>
  </si>
  <si>
    <t>Rekapitulace dílů</t>
  </si>
  <si>
    <t>Číslo</t>
  </si>
  <si>
    <t>Název</t>
  </si>
  <si>
    <t>Celkem</t>
  </si>
  <si>
    <t>_1</t>
  </si>
  <si>
    <t>1 ETAPA</t>
  </si>
  <si>
    <t>Technologie</t>
  </si>
  <si>
    <t>_10</t>
  </si>
  <si>
    <t>Rozvody</t>
  </si>
  <si>
    <t>_2</t>
  </si>
  <si>
    <t>2 ETAPA</t>
  </si>
  <si>
    <t>HDR</t>
  </si>
  <si>
    <t>Rozvody a ostatní práce</t>
  </si>
  <si>
    <t>_3</t>
  </si>
  <si>
    <t>PDR-1</t>
  </si>
  <si>
    <t>_4</t>
  </si>
  <si>
    <t>PDR-2</t>
  </si>
  <si>
    <t>_5</t>
  </si>
  <si>
    <t>PDR-3</t>
  </si>
  <si>
    <t>_6</t>
  </si>
  <si>
    <t>PDR-5</t>
  </si>
  <si>
    <t>_7</t>
  </si>
  <si>
    <t>PDR-6</t>
  </si>
  <si>
    <t>_8</t>
  </si>
  <si>
    <t>Demontážní práce</t>
  </si>
  <si>
    <t>_9</t>
  </si>
  <si>
    <t>Pobočková telefonní ústředna PBX a domácí telefony DT</t>
  </si>
  <si>
    <t>Svislé a kompletní konstrukce</t>
  </si>
  <si>
    <t>Vodorovné konstrukce</t>
  </si>
  <si>
    <t>61</t>
  </si>
  <si>
    <t>Upravy povrchů vnitřní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</si>
  <si>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</si>
  <si>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</si>
  <si>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</si>
  <si>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</si>
  <si>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</si>
  <si>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</si>
  <si>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</si>
  <si>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</si>
  <si>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784</t>
  </si>
  <si>
    <t>Malby</t>
  </si>
  <si>
    <t>M21</t>
  </si>
  <si>
    <t>Elektromontáže</t>
  </si>
  <si>
    <t>M211</t>
  </si>
  <si>
    <t>Demontáže elektro</t>
  </si>
  <si>
    <t>D96</t>
  </si>
  <si>
    <t>Přesuny suti a vybouraných hmot</t>
  </si>
  <si>
    <t>VN</t>
  </si>
  <si>
    <t>Vedlejší náklady</t>
  </si>
  <si>
    <t>ON</t>
  </si>
  <si>
    <t>Ostatní náklady</t>
  </si>
  <si>
    <t>Cena celkem</t>
  </si>
  <si>
    <t>Rozsah:</t>
  </si>
  <si>
    <t>Rekapitulace soupisů náležejících k objektu</t>
  </si>
  <si>
    <t>Soupis</t>
  </si>
  <si>
    <t>Cena (Kč)</t>
  </si>
  <si>
    <t>elektro</t>
  </si>
  <si>
    <t>Celkem objekt</t>
  </si>
  <si>
    <t>Položkový soupis prací a dodávek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</si>
  <si>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</si>
  <si>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</si>
  <si>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</si>
  <si>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</si>
  <si>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</si>
  <si>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</si>
  <si>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</si>
  <si>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310 23-6 Zazdívka otvorů o ploše přes 0,0225 m2 do 0,09 m2 ve zdivu nadzákladovém cihlami pálenými</t>
  </si>
  <si>
    <t>z pomocného pracovního lešení o výšce podlahy do 1900 mm a pro zatížení do 1,5 kPa,</t>
  </si>
  <si>
    <t>SPX</t>
  </si>
  <si>
    <t>310236241RT1</t>
  </si>
  <si>
    <t>...o tloušťce zdi do 300 mm</t>
  </si>
  <si>
    <t>kus</t>
  </si>
  <si>
    <t>801-4</t>
  </si>
  <si>
    <t>RTS</t>
  </si>
  <si>
    <t>POL</t>
  </si>
  <si>
    <t>416 02 Podhledy na kovové konstrukci opláštěné deskami sádrokartonovými</t>
  </si>
  <si>
    <t>416 02-0 nosná konstrukce z profilů HUT 48/15,5 s přímým uchycením</t>
  </si>
  <si>
    <t>416020111R00</t>
  </si>
  <si>
    <t>...1x deska, tloušťky 12,5 mm, standard</t>
  </si>
  <si>
    <t>m2</t>
  </si>
  <si>
    <t>801-1</t>
  </si>
  <si>
    <t>s úpravou rohů, koutů a hran konstrukcí, přebroušení a tmelení spár,</t>
  </si>
  <si>
    <t>416020113R00</t>
  </si>
  <si>
    <t>...1x deska, tloušťky 12,5 mm, impregnovaná</t>
  </si>
  <si>
    <t>612 42-3 Omítka rýh ve stěnách maltou vápennou</t>
  </si>
  <si>
    <t>612423531RT2</t>
  </si>
  <si>
    <t xml:space="preserve">...štuková, o šířce rýhy do 150 mm,  </t>
  </si>
  <si>
    <t>941 95-5 Lešení lehké pracovní pomocné</t>
  </si>
  <si>
    <t>941955002R00</t>
  </si>
  <si>
    <t>...pomocné, o výšce lešeňové podlahy přes 1,2 do 1,9 m</t>
  </si>
  <si>
    <t>800-3</t>
  </si>
  <si>
    <t>952 90 Vyčištění budov a ostatních objektů</t>
  </si>
  <si>
    <t>952 90-14 ostatních objektů (např. kanálů, zásobníků, kůlen apod.) - vynesení zbytků stavebního rumu, kropení a 2 x zametení podlah, oprášení stěn a výplní otvorů</t>
  </si>
  <si>
    <t>952901411R00</t>
  </si>
  <si>
    <t>...jakékoliv výšky podlaží</t>
  </si>
  <si>
    <t>952 90 Čištění budov</t>
  </si>
  <si>
    <t>952901110R00</t>
  </si>
  <si>
    <t>...mytím vnějších ploch oken a dveří</t>
  </si>
  <si>
    <t>963 01-6 Demontáž sádrokartonových a sádrovláknitých podhledů</t>
  </si>
  <si>
    <t>963016111R00</t>
  </si>
  <si>
    <t>...z desek bez minerální izolace, na jednoduché ocelové konstrukci, 1x opláštěné tl. 12,5 mm</t>
  </si>
  <si>
    <t>801-3</t>
  </si>
  <si>
    <t>971 03 Vybourání otvorů ve zdivu cihelném</t>
  </si>
  <si>
    <t>základovém nebo nadzákladovém,</t>
  </si>
  <si>
    <t>971 03-2 z jakýchkoliv cihel pálených</t>
  </si>
  <si>
    <t>971033331R00</t>
  </si>
  <si>
    <t>...na jakoukoliv maltu vápenou nebo vápenocementovou, plochy do 0,09 m2, tloušťky do 150 mm</t>
  </si>
  <si>
    <t>Včetně pomocného lešení o výšce podlahy do 1900 mm a pro zatížení do 1,5 kPa  (150 kg/m2).</t>
  </si>
  <si>
    <t>973 03-1 Vysekání v cihelném zdivu výklenků a kapes</t>
  </si>
  <si>
    <t>973 03-14 kapes pro špalíky a krabice</t>
  </si>
  <si>
    <t>973031614R00</t>
  </si>
  <si>
    <t>...na jakoukoliv maltu vápennou nebo vápenocementovou, velilkosti do 50x50x50 mm</t>
  </si>
  <si>
    <t>570+115+221</t>
  </si>
  <si>
    <t>974 03-1 Vysekání rýh v jakémkoliv zdivu cihelném</t>
  </si>
  <si>
    <t>974 03-11 v ploše</t>
  </si>
  <si>
    <t>974031132R00</t>
  </si>
  <si>
    <t>...do hloubky 50 mm, šířky do 70 mm</t>
  </si>
  <si>
    <t>m</t>
  </si>
  <si>
    <t>974 04-9 Vysekání rýh v betonových zdech</t>
  </si>
  <si>
    <t>974 04-91 v ploše</t>
  </si>
  <si>
    <t>974049122R00</t>
  </si>
  <si>
    <t>...do hloubky 30 mm, šířky do 70 mm</t>
  </si>
  <si>
    <t>784 41 Příprava povrchu</t>
  </si>
  <si>
    <t>784 41-2 Penetrace (napouštění) podkladu</t>
  </si>
  <si>
    <t>784111101R00</t>
  </si>
  <si>
    <t>...disperzní, jednonásobná</t>
  </si>
  <si>
    <t>800-784</t>
  </si>
  <si>
    <t>784 45 Malby z malířských směsí</t>
  </si>
  <si>
    <t>784115322R00</t>
  </si>
  <si>
    <t>... ,  , barevné, dvojnásobné</t>
  </si>
  <si>
    <t>210 01-00 Trubky</t>
  </si>
  <si>
    <t>210010021R00</t>
  </si>
  <si>
    <t>...trubka tuhá vč. příslušenství (kolena, přípojky atd.), PVC, uložená pevně, průměr 16 mm,  , montáž</t>
  </si>
  <si>
    <t>210 01-01 Chráničky a lišty</t>
  </si>
  <si>
    <t>210010105R00</t>
  </si>
  <si>
    <t>...lišta elektroinstalační, materiál PVC, šířky do 40 mm, uložená pevně šroubováním</t>
  </si>
  <si>
    <t>použitý demontovaný materiál</t>
  </si>
  <si>
    <t>210 01-03 Montáž krabice plastové</t>
  </si>
  <si>
    <t>210010312R00</t>
  </si>
  <si>
    <t>...krabice odbočná, kruhová, průměr 103 mm, hloubka 50 mm,  , bez zapojení</t>
  </si>
  <si>
    <t>210010320R00</t>
  </si>
  <si>
    <t>...krabice přístrojová, kruhová, průměr 73 mm, hloubka 42 mm,  , se zapojením</t>
  </si>
  <si>
    <t>210 02-03 Žlaby</t>
  </si>
  <si>
    <t>210020302RT1</t>
  </si>
  <si>
    <t xml:space="preserve">...žlab kabelový s příslušenstvím, 62/50 mm, včetně dodávky žlabu bez víka </t>
  </si>
  <si>
    <t>Včetně kolen, T-kusů, prodlužovacích dílů, spojek apod.</t>
  </si>
  <si>
    <t>210020308R00</t>
  </si>
  <si>
    <t>...žlab kabelový s příslušenstvím, 250/50 mm, bez víka</t>
  </si>
  <si>
    <t>210020501R00</t>
  </si>
  <si>
    <t>...žlab kabelový otevřený, 100/60 mm, včetně kolen a T kusů</t>
  </si>
  <si>
    <t>210 10 Ukončení vodičů, soubory pro kabely</t>
  </si>
  <si>
    <t>210100001R00</t>
  </si>
  <si>
    <t>...ukončení vodičů v rozvaděči včetně zapojení a vodičové koncovky,  , průřez do 2,5 mm2</t>
  </si>
  <si>
    <t>210100101R00</t>
  </si>
  <si>
    <t>...ukončení drátů a lan včetně úpravy konce vodičů, odmontování krytu svorkovnice, zapojení,znovumontáže krytu svorkovnice, Al a Cu, průřez do 16 mm2</t>
  </si>
  <si>
    <t>210 11 Spínací, spouštěcí a regulační ústrojí</t>
  </si>
  <si>
    <t>210110001R00</t>
  </si>
  <si>
    <t>...spínač nástěnný pro prostředí obyčejné nebo vlhké včetně zapojení, jednopólový , řazení 1</t>
  </si>
  <si>
    <t>210110041RT6</t>
  </si>
  <si>
    <t>...spínač zapuštěný a polozapuštěný včetně zapojení a dodávky spínače, krytu a rámečku, jednopólový , řazení 1</t>
  </si>
  <si>
    <t>210110043RT6</t>
  </si>
  <si>
    <t>...spínač zapuštěný a polozapuštěný včetně zapojení a dodávky spínače, krytu a rámečku, sériový , řazení 5</t>
  </si>
  <si>
    <t>210110045RT6</t>
  </si>
  <si>
    <t>...spínač zapuštěný a polozapuštěný včetně zapojení a dodávky spínače, krytu a rámečku, střídavý, řazení 6</t>
  </si>
  <si>
    <t>210110046RT6</t>
  </si>
  <si>
    <t>...spínač zapuštěný a polozapuštěný včetně zapojení a dodávky spínače, krytu a rámečku, křížový, řazení 7</t>
  </si>
  <si>
    <t>210110051RT2</t>
  </si>
  <si>
    <t>...ovladač zapuštěný s doutnavkou včetně dodávky spínače,  , řazení 1/O</t>
  </si>
  <si>
    <t>210110051RT4</t>
  </si>
  <si>
    <t>...ovladač zapuštěný s doutnavkou včetně dodávky spínače,  , řazení 1/OSo</t>
  </si>
  <si>
    <t>210110052RT6</t>
  </si>
  <si>
    <t>...spínač zapuštěný s doutnavkou včetně dodávky strojku, doutnáku, rámečku a krytu, střídavý, řazení 6/So</t>
  </si>
  <si>
    <t>210110054RT6</t>
  </si>
  <si>
    <t>...spínač zapuštěný včetně dodávky strojku, rámečku a krytu, střídavý dvojitý, řazení 6+6</t>
  </si>
  <si>
    <t>210110062R00</t>
  </si>
  <si>
    <t xml:space="preserve">...infrapasivní spínač osvětlení,  ,  </t>
  </si>
  <si>
    <t>210111002R00</t>
  </si>
  <si>
    <t xml:space="preserve">...zásuvka domovní vestavná bez předvrtání profilových otvorů včetně zapojení, provedení 2P+PE,  </t>
  </si>
  <si>
    <t>210111011R00</t>
  </si>
  <si>
    <t xml:space="preserve">...zásuvka domovní zapuštěná včetně zapojení, provedení 2P+PE,  </t>
  </si>
  <si>
    <t>210111014R00</t>
  </si>
  <si>
    <t xml:space="preserve">...zásuvka domovní zapuštěná včetně zapojení, provedení 2x (2P+PE),  </t>
  </si>
  <si>
    <t>209+113</t>
  </si>
  <si>
    <t>210111021R00</t>
  </si>
  <si>
    <t xml:space="preserve">...zásuvka domovní v krabici včetně zapojení, provedení 2x (2P+PE),  </t>
  </si>
  <si>
    <t>72+9</t>
  </si>
  <si>
    <t>210111063R00</t>
  </si>
  <si>
    <t>...zásuvka domovní nástěnná včetně zapojení, 16 A, 380 V, provedení 3P+PE, trojnásobná</t>
  </si>
  <si>
    <t>210 12 Ústrojí jistící</t>
  </si>
  <si>
    <t>210120803R00</t>
  </si>
  <si>
    <t>...Chránič proudový dvoupólový do 40 A</t>
  </si>
  <si>
    <t>dozbrojení stávajícího rozvaděče školky : 1</t>
  </si>
  <si>
    <t>210 20 Svítidla a osvětlovací zařízení</t>
  </si>
  <si>
    <t>211200101R00</t>
  </si>
  <si>
    <t xml:space="preserve">...nouzové orientační svítidlo, NOO 1/MM,  </t>
  </si>
  <si>
    <t>210 22 Vedení uzemňovací</t>
  </si>
  <si>
    <t>210220321RT1</t>
  </si>
  <si>
    <t>...svorky hromosvodové, svorka na potrubí "Bernard" včetně pásku (bez vodiče a připoj. vod.), včetně materiálu - svorka uzemňovací ZSA 16</t>
  </si>
  <si>
    <t>210 8 Vodiče, šňůry a kabely měděné</t>
  </si>
  <si>
    <t>210800101R00</t>
  </si>
  <si>
    <t>Kabel CYKY 750 V 2x1,5 mm2 uložený pod omítkou</t>
  </si>
  <si>
    <t>montáž cyky : 70</t>
  </si>
  <si>
    <t>210800105R00</t>
  </si>
  <si>
    <t>Kabel CYKY 750 V 3x1,5 mm2 uložený pod omítkou</t>
  </si>
  <si>
    <t>montáž cyky-J : 300</t>
  </si>
  <si>
    <t>montáž cyky-O : 50</t>
  </si>
  <si>
    <t>210800106R00</t>
  </si>
  <si>
    <t>Kabel CYKY 750 V 3x2,5 mm2 uložený pod omítkou</t>
  </si>
  <si>
    <t>montáž cyky-J : 730</t>
  </si>
  <si>
    <t>210800116R00</t>
  </si>
  <si>
    <t>Kabel CYKY 750 V 5x2,5 mm2 uložený pod omítkou</t>
  </si>
  <si>
    <t>montáž cyky-J : 10</t>
  </si>
  <si>
    <t>210 80-00 Vodiče a kabely uložené pod omítkou a v trubkách</t>
  </si>
  <si>
    <t>210800016R00</t>
  </si>
  <si>
    <t>...vodič CYY , 16 mm2, uložený v trubkách</t>
  </si>
  <si>
    <t>montáž odbočky ze stoupaček k patrovým rozvaděčům : 85</t>
  </si>
  <si>
    <t>210 80-05 Vodiče a lana nn a vn</t>
  </si>
  <si>
    <t>210800526R00</t>
  </si>
  <si>
    <t>...vodiče a lana nn a vn CY, 4 mm2, volně uložený</t>
  </si>
  <si>
    <t>(H07V-U) vnitřní pospojení- montáž : 50</t>
  </si>
  <si>
    <t>210800527R00</t>
  </si>
  <si>
    <t>...vodiče a lana nn a vn CY, 6 mm2, volně uložený</t>
  </si>
  <si>
    <t>(H07V-U) vnitřní pospojení : 130</t>
  </si>
  <si>
    <t>211 01 Hmoždinky</t>
  </si>
  <si>
    <t>211010006RT1</t>
  </si>
  <si>
    <t>...Osazení hmoždinky do ostrých cihel/kamene, HM 8</t>
  </si>
  <si>
    <t>2101100030</t>
  </si>
  <si>
    <t>Ovladač žaluziový jednopólový, řaz. 1/O+1/O s blokováním, zapuštěný. IP20</t>
  </si>
  <si>
    <t xml:space="preserve">ks    </t>
  </si>
  <si>
    <t>Vlastní</t>
  </si>
  <si>
    <t>POL_NEZ</t>
  </si>
  <si>
    <t>210110029</t>
  </si>
  <si>
    <t>Spínač trojpólový se signálkou, řaz.3S, zapuštěný,IP20,kompletní</t>
  </si>
  <si>
    <t>210110051RT41</t>
  </si>
  <si>
    <t>Ovladač zapuštěný s doutnavkou, včetně dodávky spínače 3553-93289 (řaz.1/OSo)</t>
  </si>
  <si>
    <t>210110052RT61</t>
  </si>
  <si>
    <t>Přepínač zapuštěný střídavý, s doutnavk.,řazení 6/So, IP44, vč. dodávky strojku, doutn., rámečku a krytu</t>
  </si>
  <si>
    <t>2101900201</t>
  </si>
  <si>
    <t>Dozbrojení stávajícího hlavního rozvaděče RH1.2</t>
  </si>
  <si>
    <t>výkres č.EL-701 : 1</t>
  </si>
  <si>
    <t>21019002010</t>
  </si>
  <si>
    <t>Rozvaděč RS2.2</t>
  </si>
  <si>
    <t>výkres číslo EL-807 : 1</t>
  </si>
  <si>
    <t>21019002011</t>
  </si>
  <si>
    <t>Rozvaděč RS3.1 ( včetně dozbrojení demontovanými přístroji</t>
  </si>
  <si>
    <t>výkres číslo EL-804 : 1</t>
  </si>
  <si>
    <t>21019002012</t>
  </si>
  <si>
    <t>Rozvaděč RS3.1.1</t>
  </si>
  <si>
    <t>výkres číslo EL-811 : 1</t>
  </si>
  <si>
    <t>21019002013</t>
  </si>
  <si>
    <t>Rozvaděč RS3.2 (včetně dozbrojení demontovanými přístroji)</t>
  </si>
  <si>
    <t>výkres číslo EL-808 : 1</t>
  </si>
  <si>
    <t>2101900202</t>
  </si>
  <si>
    <t>Dozbrojení stávajícího hlavního rozvaděče RH1.3</t>
  </si>
  <si>
    <t>2101900203</t>
  </si>
  <si>
    <t>Přezbrojení rozvaděče RS01.1</t>
  </si>
  <si>
    <t>výkres číslo EL-701 : 1</t>
  </si>
  <si>
    <t>2101900204</t>
  </si>
  <si>
    <t>Rozvaděč RS01.2</t>
  </si>
  <si>
    <t>výkres číslo EL-805 : 1</t>
  </si>
  <si>
    <t>2101900205</t>
  </si>
  <si>
    <t>Rozvaděč RS01.3</t>
  </si>
  <si>
    <t>výkres č.EL-809 : 1</t>
  </si>
  <si>
    <t>2101900206</t>
  </si>
  <si>
    <t>Rozvaděč RS1.1 (včetně dozbrojení demontovanými přístroji)</t>
  </si>
  <si>
    <t>výkres číslo EL-802 : 1</t>
  </si>
  <si>
    <t>2101900207</t>
  </si>
  <si>
    <t>Rozvaděč RS1.2 (včetně dozbrojení demontovanými přístroji)</t>
  </si>
  <si>
    <t>výkres číslo EL-806 : 1</t>
  </si>
  <si>
    <t>2101900208</t>
  </si>
  <si>
    <t>Rozvaděč RS2.1 (včetně dozbrojení demontovanými přístroji)</t>
  </si>
  <si>
    <t>výkres číslo EL-803 : 1</t>
  </si>
  <si>
    <t>2101900209</t>
  </si>
  <si>
    <t>Rozvaděč RS2.1.1.</t>
  </si>
  <si>
    <t>výkres číslo EL-810 : 1</t>
  </si>
  <si>
    <t>2101900211</t>
  </si>
  <si>
    <t>Rozvodnice RB01</t>
  </si>
  <si>
    <t>výkres číslo EL-812 : 1</t>
  </si>
  <si>
    <t>2101900212</t>
  </si>
  <si>
    <t>Rozvodnice RS01.2.1</t>
  </si>
  <si>
    <t>výkres číslo EL-813 : 1</t>
  </si>
  <si>
    <t>2101900221</t>
  </si>
  <si>
    <t>Ovládací skříňka osvětlení MS1</t>
  </si>
  <si>
    <t>výkres EL-901 : 1</t>
  </si>
  <si>
    <t>2102010011</t>
  </si>
  <si>
    <t>C2 Svítidlo zářivkové,2x58W,přisazené,bílé,IP40</t>
  </si>
  <si>
    <t>elektronický předřadník,opálový difuzor,včetně zdrojů(výpočet osvětleností a řešení interiéru standardu Schrack SPLP- LI99000984</t>
  </si>
  <si>
    <t>21020100110</t>
  </si>
  <si>
    <t>N Svítidlo nouzové,LED,univerzální(montáž stropní i nástěnná),IP54</t>
  </si>
  <si>
    <t>vnitřní NiMh aku (3 hod), pozorovací vzdálenost 16 m, vč. sady piktogramů pro směr úniku ( výpočet osvětleností a řešení interiéru pro svítidlo standardu SCHRACK NLKTU003)</t>
  </si>
  <si>
    <t>21020100111</t>
  </si>
  <si>
    <t>B Svítidlo zářivkové 1x54W, závěsné,bílé,IP20</t>
  </si>
  <si>
    <t>elektronický předřadník, asymetrický leštěný reflektor,vč. lankového závěsu,vč. zdrojů(výpočet osvětleností a řešení interiéru pro svítidlo standardu SCHRACK SARH-AS T5-LI99000975)</t>
  </si>
  <si>
    <t>21020100112</t>
  </si>
  <si>
    <t>A Svítidlo zářivkové, 2x36W,přisazené,bílé,IP20</t>
  </si>
  <si>
    <t>elektronický předřadník,leštěná lamelová Al mřížka, včetně zdrojů (výpočet osvětleností a řešení interiéru pro svítidlo standardu SCHRACK SARS-2 ECO T2-KI99000936)</t>
  </si>
  <si>
    <t>21020100113</t>
  </si>
  <si>
    <t>C1 Svítidlo zářivkové, 1x58W,přisazené,bílé,IP40</t>
  </si>
  <si>
    <t>elektronický předřadník, opálový difuzor, včetně zdroje ( výpočet osvětleností a řešení interiéru pro svítidlo standardu SCHRACK LI99000982)</t>
  </si>
  <si>
    <t>21020100114</t>
  </si>
  <si>
    <t>C1N Svítidlo zářivkové, 1x58W, přisazené,bílé,IP40</t>
  </si>
  <si>
    <t>elektronický předřadník, opálový difuzor, vestavný nouzový modul 1 hod., včetně zdroje ( výpočet osvětleností a řešení interiéru pro svítidlo standardu SCHRACK LI99000982+NZ)</t>
  </si>
  <si>
    <t>2102010012</t>
  </si>
  <si>
    <t>C2N Svítidlo zářivkové,2x58W,přisazené,bílé,IP40</t>
  </si>
  <si>
    <t>elektronický předřadník,opálový difuzor,vestavný nouzový modul 1 hod.,včetně zdrojů(výpočet osvětlenosti a řešení interiéru pro svítidlo standardu SCHRACK-SPLP-LI99000984+NZ)</t>
  </si>
  <si>
    <t>2102010013</t>
  </si>
  <si>
    <t>CP.Svítidlo zářivkové,2x28W,přisazené,bílé,IP40</t>
  </si>
  <si>
    <t>elektronický předřadník,prizmatický difuzor,včetně zdrojů,(výpočet světelnosti a řešení interiéru pro svítidlo standardu SCHRACK PRIMO H PRISMA T5-LI99001275)</t>
  </si>
  <si>
    <t>2102010014</t>
  </si>
  <si>
    <t>E Svítidlo zářivkové,2x26W,přisazené,bílé,kruhové,IP54</t>
  </si>
  <si>
    <t>elektronický předřadník,plastový opálový kryt,včetně zdrojů (výpočet osvětleností a řešení interiéru pro svítidlo standardu SCHRACK D855-TR23769)</t>
  </si>
  <si>
    <t>2102010015</t>
  </si>
  <si>
    <t>EN Světlo zářivkové,1x26W,přisazené,bílé,kruhové,IP54</t>
  </si>
  <si>
    <t>elektronický předřadník,plast. opálový kryt, vestavný nouzový modul 1 hod.,včetně zdroje(výpočet osvětleností a řešení interiéru pro svítidlo standardu SCHRACK D855-TR3876)</t>
  </si>
  <si>
    <t>2102010016</t>
  </si>
  <si>
    <t>K svítidlo zářivkové,3x54W,dvouokruhové,přisazené,kovové bílé,IP40</t>
  </si>
  <si>
    <t>EVG,leštěný parabol.refl.,plast.čirý kryt,mech.odolné proti úderům míče,vč. zdrojů ( výpočet osvětlení a řešení interiéru pro svítidlo standardu SCHRACK UX-CLASSIC ASR PAR T5)</t>
  </si>
  <si>
    <t>2102010017</t>
  </si>
  <si>
    <t>F světlo zářivkové,2x54W,závěsné,hliníkové,stříbrná struktura,IP20,EVG</t>
  </si>
  <si>
    <t>leštěná parabolická mřížka, přímo nepřímé,vč.zdrojů,lank. závesu a transparent. kabelu ( výpočet osv. a řešení interiéru pro svítidlo standardu SCHRACK OFFICE 153- LI38F3254)</t>
  </si>
  <si>
    <t>2102010018</t>
  </si>
  <si>
    <t>H Svítidlo zářivkové, 2x36W,přisazené,plastové,IP65</t>
  </si>
  <si>
    <t>elektronický předřadník, bílý reflektor, difuzor plastový čirý, včetně zdrojů (výpočet osvětleností a řešení interiéru pro svítidlo standardu SCHRACK FR-T8</t>
  </si>
  <si>
    <t>2102010019</t>
  </si>
  <si>
    <t>Z Svítidlo interiérové, dekorativní,IP20,včetně příslušných zdrojů</t>
  </si>
  <si>
    <t>210800000</t>
  </si>
  <si>
    <t>Montáž kabelů CXKH-R</t>
  </si>
  <si>
    <t xml:space="preserve">m     </t>
  </si>
  <si>
    <t>nový a použitý kabel CXKH : 450+50+80+50+30+6010+800+6600+200+1070+430+730+380</t>
  </si>
  <si>
    <t>220300900</t>
  </si>
  <si>
    <t>laboratorní svorkovnicový panel malého napětí na školní lavici, 2x2 zďířky pro banánky, ind. výroba</t>
  </si>
  <si>
    <t>34111000R</t>
  </si>
  <si>
    <t>kabel CYKY; instalační; pro pevné uložení ve vnitřních a venk.prostorách v zemi, betonu; Cu plné holé jádro, tvar jádra RE-kulatý jednodrát; počet a průřez žil 2x1,5mm2; počet žil 2; teplota použití -30 až 70 °C; max.provoz.teplota při zkratu 160 °C; min.teplota pokládky -5 °C; průřez vodiče 1,5 mm2; samozhášivý; odolnost vůči UV záření</t>
  </si>
  <si>
    <t>SPCM</t>
  </si>
  <si>
    <t>34111030R</t>
  </si>
  <si>
    <t>kabel CYKY; instalační; pro pevné uložení ve vnitřních a venk.prostorách v zemi, betonu; Cu plné holé jádro, tvar jádra RE-kulatý jednodrát; počet a průřez žil 3x1,5mm2; počet žil 3; teplota použití -30 až 70 °C; max.provoz.teplota při zkratu 160 °C; min.teplota pokládky -5 °C; průřez vodiče 1,5 mm2; samozhášivý; odolnost vůči UV záření</t>
  </si>
  <si>
    <t>34111036R</t>
  </si>
  <si>
    <t>kabel CYKY; instalační; pro pevné uložení ve vnitřních a venk.prostorách v zemi, betonu; Cu plné holé jádro, tvar jádra RE-kulatý jednodrát; počet a průřez žil 3x2,5mm2; počet žil 3; teplota použití -30 až 70 °C; max.provoz.teplota při zkratu 160 °C; min.teplota pokládky -5 °C; průřez vodiče 2,5 mm2; samozhášivý; odolnost vůči UV záření</t>
  </si>
  <si>
    <t>34111094R</t>
  </si>
  <si>
    <t>kabel CYKY; instalační; pro pevné uložení ve vnitřních a venk.prostorách v zemi, betonu; Cu plné holé jádro, tvar jádra RE-kulatý jednodrát; počet a průřez žil 5x2,5mm2; počet žil 5; teplota použití -30 až 70 °C; max.provoz.teplota při zkratu 160 °C; min.teplota pokládky -5 °C; průřez vodiče 2,5 mm2; samozhášivý; odolnost vůči UV záření</t>
  </si>
  <si>
    <t>341118503R</t>
  </si>
  <si>
    <t>kabel 1-CXKH-R; bezhalogenový oheňretardující silový; pevné uložení v obyčejném popř.vlhkém prostředí; Cu jádro, tvar jádra RMW-kulatý mnohodrátový komprimovaný; počet a průřez žil 1x35mm2; vnější průměr 12,0 mm; teplota použití -15 až 90 °C; max.provoz.teplota při zkratu 250 °C; min.teplota pokládky -5 °C; splňuje požadavky na požární odolnost</t>
  </si>
  <si>
    <t>stoupačky : 450</t>
  </si>
  <si>
    <t>341118511R</t>
  </si>
  <si>
    <t>kabel 1-CXKH-R; bezhalogenový oheňretardující silový; pevné uložení v obyčejném popř.vlhkém prostředí; Cu jádro kulaté jednodrátové (RE); počet a průřez žil 2x1,5mm2; vnější průměr 9,0 mm; teplota použití -15 až 90 °C; max.provoz.teplota při zkratu 250 °C; min.teplota pokládky -5 °C; splňuje požadavky na požární odolnost</t>
  </si>
  <si>
    <t>341118515R</t>
  </si>
  <si>
    <t>kabel 1-CXKH-R; bezhalogenový oheňretardující silový; pevné uložení v obyčejném popř.vlhkém prostředí; Cu jádro kulaté jednodrátové (RE); počet a průřez žil 3x1,5mm2; vnější průměr 9,0 mm; teplota použití -15 až 90 °C; max.provoz.teplota při zkratu 250 °C; min.teplota pokládky -5 °C; splňuje požadavky na požární odolnost</t>
  </si>
  <si>
    <t>použitý demontovaný materiál : 200</t>
  </si>
  <si>
    <t>341118516R</t>
  </si>
  <si>
    <t>kabel 1-CXKH-R; bezhalogenový oheňretardující silový; pevné uložení v obyčejném popř.vlhkém prostředí; Cu jádro kulaté jednodrátové (RE); počet a průřez žil 3x2,5mm2; vnější průměr 10,0 mm; teplota použití -15 až 90 °C; max.provoz.teplota při zkratu 250 °C; min.teplota pokládky -5 °C; splňuje požadavky na požární odolnost</t>
  </si>
  <si>
    <t>341118534R</t>
  </si>
  <si>
    <t>kabel 1-CXKH-R; bezhalogenový oheňretardující silový; pevné uložení v obyčejném popř.vlhkém prostředí; Cu jádro kulaté jednodrátové (RE); počet a průřez žil 4x10mm2; vnější průměr 16,0 mm; teplota použití -15 až 90 °C; max.provoz.teplota při zkratu 250 °C; min.teplota pokládky -5 °C; splňuje požadavky na požární odolnost</t>
  </si>
  <si>
    <t>341118550R</t>
  </si>
  <si>
    <t>kabel 1-CXKH-R; bezhalogenový oheňretardující silový; pevné uložení v obyčejném popř.vlhkém prostředí; Cu jádro kulaté jednodrátové (RE); počet a průřez žil 5x1,5mm2; vnější průměr 11,0 mm; teplota použití -15 až 90 °C; max.provoz.teplota při zkratu 250 °C; min.teplota pokládky -5 °C; splňuje požadavky na požární odolnost</t>
  </si>
  <si>
    <t>341118551R</t>
  </si>
  <si>
    <t>kabel 1-CXKH-R; bezhalogenový oheňretardující silový; pevné uložení v obyčejném popř.vlhkém prostředí; Cu jádro kulaté jednodrátové (RE); počet a průřez žil 5x2,5mm2; vnější průměr 12,0 mm; teplota použití -15 až 90 °C; max.provoz.teplota při zkratu 250 °C; min.teplota pokládky -5 °C; splňuje požadavky na požární odolnost</t>
  </si>
  <si>
    <t>341118552R</t>
  </si>
  <si>
    <t>kabel 1-CXKH-R; bezhalogenový oheňretardující silový; pevné uložení v obyčejném popř.vlhkém prostředí; Cu jádro kulaté jednodrátové (RE); počet a průřez žil 5x4mm2; vnější průměr 14,0 mm; teplota použití -15 až 90 °C; max.provoz.teplota při zkratu 250 °C; min.teplota pokládky -5 °C; splňuje požadavky na požární odolnost</t>
  </si>
  <si>
    <t>341118553R</t>
  </si>
  <si>
    <t>kabel 1-CXKH-R; bezhalogenový oheňretardující silový; pevné uložení v obyčejném popř.vlhkém prostředí; Cu jádro kulaté jednodrátové (RE); počet a průřez žil 5x6mm2; vnější průměr 15,0 mm; teplota použití -15 až 90 °C; max.provoz.teplota při zkratu 250 °C; min.teplota pokládky -5 °C; splňuje požadavky na požární odolnost</t>
  </si>
  <si>
    <t>34140966R</t>
  </si>
  <si>
    <t>vodič CY; silový, propojovací jednožilový; pevné uložení; jádro Cu plné holé; počet žil 1; jmen.průřez jádra 6,00 mm2; vnější průměr 4,8 mm; izolace PVC; tl. izolace min 0,8 mm; odolnost proti šíření plamene</t>
  </si>
  <si>
    <t>34141302R</t>
  </si>
  <si>
    <t>vodič CYY; silový, propojovací jednožilový; pevné uložení; jádro Cu plné holé; počet žil 1; jmen.průřez jádra 4,00 mm2; vnější průměr max 5,2 mm; izolace PVC; tl. izolace 1,2 mm; odolný proti šíření plamene</t>
  </si>
  <si>
    <t>34141305R</t>
  </si>
  <si>
    <t>vodič CYY; silový; jádro Cu; počet žil 1; jmen.průřez jádra 16,00 mm2; vnější průměr max 8,2 mm; izolace PVC; tl. izolace 1,4 mm</t>
  </si>
  <si>
    <t>34535505R</t>
  </si>
  <si>
    <t>přepínač kolébkový, střídavý; řazení 6So; 10 AX, 250 V AC; barva bílá</t>
  </si>
  <si>
    <t>34535560R</t>
  </si>
  <si>
    <t>spínač nástěnný stiskací; jednopólový; IP 44; řazení 1; 10AX/250VAC; barva šedá</t>
  </si>
  <si>
    <t>345355902</t>
  </si>
  <si>
    <t>Spínač automatický se snímačem pohybu (IR),180 stupňů,, IP20</t>
  </si>
  <si>
    <t>345355903</t>
  </si>
  <si>
    <t>Spínač automatický se snímačem pohybu (IR),180 stupňů,, IP55</t>
  </si>
  <si>
    <t>34548350R</t>
  </si>
  <si>
    <t>zásuvka vestavná k upevnění do panelů a spotřebičů s ochr.kolíkem; řazení 2PE+PE; 16A/250VAC</t>
  </si>
  <si>
    <t>345512030000R</t>
  </si>
  <si>
    <t>zásuvka jednonásobná , s ochranným kontaktem, s víčkem, nástěnná; řazení 2P+PE; 10 A, 250 V AC/DC,uspořádání kontaktů: C; IP 55</t>
  </si>
  <si>
    <t>34551446R</t>
  </si>
  <si>
    <t>zásuvka kompletní jednonásobná s ochr.kolíkem a ochr.proti přepětí; řazení 2P+PE; 16A/250VAC</t>
  </si>
  <si>
    <t>34551556</t>
  </si>
  <si>
    <t>Zásuvka trojfázová, 16A/400V,3P+N+PE, nástěnná, IP54</t>
  </si>
  <si>
    <t>34551557</t>
  </si>
  <si>
    <t>Zásuvka trojfázová, 32A/400V,3P+N+PE, nástěnná, IP54</t>
  </si>
  <si>
    <t>34551614R</t>
  </si>
  <si>
    <t>zásuvka jednonásobná s ochr.kolíkem; řazení 2P+PE; 16 A, 250 V AC; IP 40</t>
  </si>
  <si>
    <t>34551615R</t>
  </si>
  <si>
    <t>zásuvka jednonásobná s ochr.kolíkem, clonkami, víčkem; řazení 2P+PE; 16 A, 250 V AC; IP 40</t>
  </si>
  <si>
    <t>34551622R</t>
  </si>
  <si>
    <t>zásuvka kompletní,dvojnásobná s ochrannými kolíky, s clonkami; řazení 2x(2P+PE); 16A,250VAC; IP 40</t>
  </si>
  <si>
    <t>34551634R</t>
  </si>
  <si>
    <t>Zásuvka Tango dvojnásobná, 5599A-A02357, s ochranným kolíkem, s clonkami, s ochranou před přepětím</t>
  </si>
  <si>
    <t>345710964R</t>
  </si>
  <si>
    <t>trubka elektroinstalační tuhá hrdlová; znač.dle EN; mat. PVC samozhášivé; mech.odolnost střední; mezní hodnota zatížení 750 N/5 cm; teplot.rozsah -25 až 60 °C; stupeň hořlavosti A-3C; barva tmavě šedá RAL 7012; vnější pr.= 32,0 mm; vnitřní pr.= 27,8 mm; délka l = 3 m</t>
  </si>
  <si>
    <t>3457151111</t>
  </si>
  <si>
    <t>Krabice přístrojová pod omítku 68/30 mm</t>
  </si>
  <si>
    <t>3457151112</t>
  </si>
  <si>
    <t>34571521R</t>
  </si>
  <si>
    <t>krabice elektroinstalační pod omítku; mat. PVC samozhášivé; rozvodná s víčkem a svorkovnicí; teplot.rozsah -5 až 60 °C; určeno pro rozvody s napětím 400 V a proudem max. 16 A; rozměry-průměr,hloubka pr.73x42 mm</t>
  </si>
  <si>
    <t>345715380R</t>
  </si>
  <si>
    <t>krabice elektroinstalační pod omítku; mat. PC,PPO bezhalogenový samozhášivý; univerzální; teplot.rozsah -45 až 105 °C; určeno pro rozvody s napětím 400 V a proudem max. 16 A; rozměry-průměr,hloubka pr. 73x42 mm</t>
  </si>
  <si>
    <t>35889012.AR</t>
  </si>
  <si>
    <t>chránič proudový; jmen.proud 40,00 A; počet pólů 4; typ AC; tepl.okolí -5 do +45 °C; IP 20; jmen.reziduální proud 30 mA</t>
  </si>
  <si>
    <t>5531200120R</t>
  </si>
  <si>
    <t>žlab kabelový plech pozink; děrovaný; l = 3 000,0 mm; š = 100 mm; h = 60,0 mm; tl. 0,75 mm</t>
  </si>
  <si>
    <t>220 27 Demontáž vodičů a šňůr vnitřní instalace</t>
  </si>
  <si>
    <t>220271509R00</t>
  </si>
  <si>
    <t>Odpojení vodiče v krabici</t>
  </si>
  <si>
    <t>M22</t>
  </si>
  <si>
    <t>210010106DE01</t>
  </si>
  <si>
    <t>Demontáž Lišty elektroinstalační PVC</t>
  </si>
  <si>
    <t>210010106DE02</t>
  </si>
  <si>
    <t>Demontáž parapetních plastových kanálů</t>
  </si>
  <si>
    <t>210010300DE</t>
  </si>
  <si>
    <t>Demontáž Krabice přístrojová nástěnná</t>
  </si>
  <si>
    <t>210190001DE</t>
  </si>
  <si>
    <t>Demontáž rozvaděče, provizorní nástěnný rozvaděč včetně demontáže přístrojů k dalšímu využití</t>
  </si>
  <si>
    <t>210190002DE</t>
  </si>
  <si>
    <t>Demontáž a vybourání původních zapuštěných patrových rozvaděčů</t>
  </si>
  <si>
    <t>210190004DE</t>
  </si>
  <si>
    <t>Demontáž  svítidel včetně uložení do skladu</t>
  </si>
  <si>
    <t>220280249RDE1</t>
  </si>
  <si>
    <t>Vytažení  kabelu z trubek/lišt, kabel 1-CXKH-R 5x6</t>
  </si>
  <si>
    <t>220280249RDE2</t>
  </si>
  <si>
    <t>Vytažení  kabelu z trubek/lišt, kabel 1-CXKH-R 3x2,5</t>
  </si>
  <si>
    <t>220280249RDE3</t>
  </si>
  <si>
    <t>Vytažení  kabelu z trubek/lišt, kabel 1-CXKH-R 3x1,5</t>
  </si>
  <si>
    <t>220280249RDE4</t>
  </si>
  <si>
    <t>Vytažení  kabelu z trubek/lišt, kabel 1-CXKH-R 2x1,5</t>
  </si>
  <si>
    <t>979 01 Svislá doprava suti a vybouraných hmot</t>
  </si>
  <si>
    <t>979 01-2 nošením</t>
  </si>
  <si>
    <t>979011211R00</t>
  </si>
  <si>
    <t>...za prvé podlaží nad základním podlažím</t>
  </si>
  <si>
    <t>t</t>
  </si>
  <si>
    <t>979011219R00</t>
  </si>
  <si>
    <t>...příplatek zakaždé další podlaží nad prvním základním podlažím</t>
  </si>
  <si>
    <t>979 08-1 Odvoz suti a vybouraných hmot na skládku</t>
  </si>
  <si>
    <t>979081111R00</t>
  </si>
  <si>
    <t>...do 1 km</t>
  </si>
  <si>
    <t>Včetně naložení na dopravní prostředek a složení na skládku, bez poplatku za skládku.</t>
  </si>
  <si>
    <t>979081121R00</t>
  </si>
  <si>
    <t>...příplatek za každý další 1 km</t>
  </si>
  <si>
    <t>979 08-2 Vnitrostaveništní doprava suti a vybouraných hmot</t>
  </si>
  <si>
    <t>979082111R00</t>
  </si>
  <si>
    <t>...do 10 m</t>
  </si>
  <si>
    <t>979 08-4 Poplatek za skládku</t>
  </si>
  <si>
    <t>979990191R00</t>
  </si>
  <si>
    <t>...plastové výrobky</t>
  </si>
  <si>
    <t>979 09-31 Uložení suti na skládku</t>
  </si>
  <si>
    <t>s hrubým urovnáním</t>
  </si>
  <si>
    <t>979093111R00</t>
  </si>
  <si>
    <t>Uložení suti na skládku bez zhutnění</t>
  </si>
  <si>
    <t>800-6</t>
  </si>
  <si>
    <t>005121 R</t>
  </si>
  <si>
    <t>Zařízení staveniště</t>
  </si>
  <si>
    <t>Soubor</t>
  </si>
  <si>
    <t>Veškeré náklady spojené s vybudováním, provozem a odstraněním zařízení staveniště, včetně nákladů na zajištění průběžného stěhování vnitřního vybavení a nábytku školy při realizaci stavby.</t>
  </si>
  <si>
    <t>005231010R</t>
  </si>
  <si>
    <t>Revize</t>
  </si>
  <si>
    <t>náklady spojené s provedením všech technickými normami předepsaných zkoušek a revizí stavebních konstrukcí nebo stavebních prací.</t>
  </si>
  <si>
    <t>revize elektroinstalace 0,4 kV, provedená nezávislou firmou po konzultaci s investorem : 1</t>
  </si>
  <si>
    <t>005231020R</t>
  </si>
  <si>
    <t>Individuální a komplexní vyzkoušení</t>
  </si>
  <si>
    <t>Náklady na individuální zkoušky dodaných a smontovaných technologických zařízení včetně komplexního vyzkoušení.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</si>
  <si>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</si>
  <si>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</si>
  <si>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</si>
  <si>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005241011</t>
  </si>
  <si>
    <t>Dílenská dokumentace ( 5 paré)</t>
  </si>
  <si>
    <t>soubor</t>
  </si>
  <si>
    <t>Celkem za objekt</t>
  </si>
  <si>
    <t/>
  </si>
  <si>
    <t>Rekapitulace soupisu</t>
  </si>
  <si>
    <t>Stavební díl</t>
  </si>
  <si>
    <t>Celkem soupis</t>
  </si>
  <si>
    <t>Rozvaděč stojanový 19", výška 42U, 600x600, prosklené dveře, úroveň technického standardu Triton, RMA-400</t>
  </si>
  <si>
    <t>ks</t>
  </si>
  <si>
    <t>Ventilační jednotka spodní(horní) 220V/60W  6 ventilátorů, termostat.</t>
  </si>
  <si>
    <t>19" rozvodný panel, černý 8 x 230V včetně přepěťové ochrany, délka kabelu 3m</t>
  </si>
  <si>
    <t>Polička perforovaná 1U/450mm, max. nosnost 40kg</t>
  </si>
  <si>
    <t>Police výsuvná, uzamykatelná (pro dokumentaci) se zámkem 2U</t>
  </si>
  <si>
    <t>SM5 sada spojovacího materiálu M5-50ks, matice 50ks, šroubky 50ks, podložky 50ks</t>
  </si>
  <si>
    <t>Vertikální vyvazovací žlab 42U</t>
  </si>
  <si>
    <t>Eaton Ellipse Pro 1600 / UPS 1600VA / 1000 W / 8 zásuvky  / LCD</t>
  </si>
  <si>
    <t>Eaton Ellipse Rack Kit</t>
  </si>
  <si>
    <t>10</t>
  </si>
  <si>
    <t>Výsuvná optická vana s dvojitým hloubkově stavitelným čelem, adaptéry neosazená, určená pro 24, SCs/LCd, včetně optické kazety a kabelových průchodek, úroveň technického standardu MODnet MOF-PP</t>
  </si>
  <si>
    <t>11</t>
  </si>
  <si>
    <t>Spojka LC MM duplex, OM3</t>
  </si>
  <si>
    <t>12</t>
  </si>
  <si>
    <t>Pigtail 50/125 LC(PC) MM OM3 1m, aqua</t>
  </si>
  <si>
    <t>13</t>
  </si>
  <si>
    <t>Ochrana sváru smrštitelná teplem, 60mm</t>
  </si>
  <si>
    <t>14</t>
  </si>
  <si>
    <t>Měření optických tras, včetně tisku měřících protokolů</t>
  </si>
  <si>
    <t>15</t>
  </si>
  <si>
    <t>Optický patch cord LC/LC 50/125um duplex, 2m, OM3</t>
  </si>
  <si>
    <t>16</t>
  </si>
  <si>
    <t>Gigalight GP8524-S5CD-C cisco kompatibilní SFP transceiver. MM, LC</t>
  </si>
  <si>
    <t>17</t>
  </si>
  <si>
    <t>L2, spravovatelný switch 48x10/100/1000T+ 4×GE SFP, Switching capacity min 104Gbps, 5 let záruka vč., Zdroje, úroveň technického standardu ECS4110-52T</t>
  </si>
  <si>
    <t>18</t>
  </si>
  <si>
    <t>L2 spravovatelný PoE Switch, 24*10/100/1000T, 4×GE SFP, PoE+ , 400W, 5let záruka vč. Zdroje, úroveň, technického standardu ECS4210-28P</t>
  </si>
  <si>
    <t>19</t>
  </si>
  <si>
    <t>Datová zásuvka 2xRJ45, úhlové provedení, prachové záclonky RJ-45, Cat 6A, do parapetního žlabu, do, zdi, včetně instal. krabice, úroveň technického standardu Molex DataGate</t>
  </si>
  <si>
    <t>20</t>
  </si>
  <si>
    <t>Datová zásuvka 1xRJ45, úhlové provedení, prachové záclonky RJ-45, Cat 6A, do parapetního žlabu, do, zdi, včetně instal. krabice, úroveň technického standardu Molex DataGate</t>
  </si>
  <si>
    <t>21</t>
  </si>
  <si>
    <t>Připojení domácího telefonu</t>
  </si>
  <si>
    <t>22</t>
  </si>
  <si>
    <t>Připojení podružných rozvaděčů</t>
  </si>
  <si>
    <t>23</t>
  </si>
  <si>
    <t>Propojovací panel 19" 24x RJ45, prachové záclonky RJ-45, Cat 6A STP 568A/B, 1U (pro datové rozvody),, úroveň technického standardu Molex DataGate</t>
  </si>
  <si>
    <t>24</t>
  </si>
  <si>
    <t>Vyvazovací panel 19“, 1U, platová oka</t>
  </si>
  <si>
    <t>25</t>
  </si>
  <si>
    <t>Konektorování  konektorů cat.6 HR patch panelů</t>
  </si>
  <si>
    <t>26</t>
  </si>
  <si>
    <t>Označení vývodu segmentu (popis zásuvky)</t>
  </si>
  <si>
    <t>27</t>
  </si>
  <si>
    <t>Měření horizontálních rozvodů cat.6a, včetně tisku protokolů</t>
  </si>
  <si>
    <t>28</t>
  </si>
  <si>
    <t>Patchpanel 50xRJ45, cat3</t>
  </si>
  <si>
    <t>29</t>
  </si>
  <si>
    <t>Zařezání keystone (cat.3)</t>
  </si>
  <si>
    <t>30</t>
  </si>
  <si>
    <t>Označení vývodu segmentu cat 3 (popis zásuvky)</t>
  </si>
  <si>
    <t>31</t>
  </si>
  <si>
    <t>Patch kabel STP LSZH cat. 6A-1m, ochrana snag proof, profil slim boot,  Molex PCD</t>
  </si>
  <si>
    <t>32</t>
  </si>
  <si>
    <t>Patch kabel STP LSZH cat. 6A-2m, ochrana snag proof, profil slim boot,  Molex PCD</t>
  </si>
  <si>
    <t>33</t>
  </si>
  <si>
    <t>Patch kabel STP LSZH cat. 6A-3m, ochrana snag proof, profil slim boot,  Molex PCD</t>
  </si>
  <si>
    <t>34</t>
  </si>
  <si>
    <t>Patch kabel UTP LSZH cat. 5E-1m, ochrana snag proof, profil slim boot, modrý, Molex PCD</t>
  </si>
  <si>
    <t>35</t>
  </si>
  <si>
    <t>Patch kabel UTP LSZH cat. 5E-2m, ochrana snag proof, profil slim boot, modrý, Molex PCD</t>
  </si>
  <si>
    <t>36</t>
  </si>
  <si>
    <t>Propojovací skříň MIS 100, komplet</t>
  </si>
  <si>
    <t>kpl</t>
  </si>
  <si>
    <t>Patchpanel 25xRJ45, cat3</t>
  </si>
  <si>
    <t>19' rozvaděč nástěnný jednodílný 4U/400mm celoskleněné dveře, úroveň technického standardu Triton, RBA-400</t>
  </si>
  <si>
    <t>L2 spravovatelný Switch 24x10/100/1000Mbps + 4×GE SFP, 5let záruka vč. Zdroje, úroveň technického, standardu ECS4210-28T</t>
  </si>
  <si>
    <t>19' rozvaděč nástěnný jednodílný 12U/400mm celoskleněné dveře, úroveň technického standardu Triton, RBA-400</t>
  </si>
  <si>
    <t>Eaton Ellipse Pro 650 / UPS 650VA / 400 W / 4 zásuvky (3 zálohované) / LCD</t>
  </si>
  <si>
    <t>demontáž stávajících zásuvek SK cca 150ks</t>
  </si>
  <si>
    <t>demontáž stávajících datových rozvaděčů 5ks, switchů a routrů</t>
  </si>
  <si>
    <t>demontáž stávající pobočkové ústředna a telefonů (do 20ks)</t>
  </si>
  <si>
    <t>demontáž vstupních panelů 3ks a IP telefonů</t>
  </si>
  <si>
    <t>Pobočková telefonní ústředna pro Ateus Omega Lite 20účastníků, s napájecí jednotkou pro 230V,1x, vnější linka ISDN2 (BRI), 2 x vnější analogová linka HTS (CO),  10 x analogový účastník s funkcí AVL</t>
  </si>
  <si>
    <t>, 3 x VoIP hovorový kanál (SIP trunk),  17 x VoIP pobočka (SIP klient)</t>
  </si>
  <si>
    <t>Kabeláž pro propojení s HDR</t>
  </si>
  <si>
    <t>Gigaset DA310 (black nebo white), Standardní šňůrový analogový stolní telefon, 4 přímé klávesy pro, spojení na jeden dotek, 10 kláves rychlé volby pro rychlé vytáčení, Oznamování hovorů: 3 melodie a</t>
  </si>
  <si>
    <t>hlasitosti a vypnutí zvonění, Opětovné vytáčení posledního čísla</t>
  </si>
  <si>
    <t>WELL - IP telefon, 2x SIP/IAX účty, LCD, 5x prog. tlačítek, router</t>
  </si>
  <si>
    <t>2N Helios IP Vario, 3x1 tlačítko + kamera</t>
  </si>
  <si>
    <t>Povětrnostní stříška</t>
  </si>
  <si>
    <t>2N Helios IP - napájecí zdroj 12V/2A</t>
  </si>
  <si>
    <t>IP video telefon GXV-3240, Android, 4,3" LCD, 6 SIP účtů, 2xRJ45, USB, WIFI, BT, PoE</t>
  </si>
  <si>
    <t>Instalace nového dveřního otevírače profi FAB, stavitelná západka, 12VAC/DC, včetně kabelového, průchodu - komplet</t>
  </si>
  <si>
    <t>Připojení - výměna stávajícího dveřního otevírače profi FAB,  stavitelná západka, 12VDC/AC</t>
  </si>
  <si>
    <t>Optický kabel, multimode 50/125, 12 vláken, bez gelu, vnější plášť - LSZH pro vnitřní/vnější užití,, s ochranou proti hlodavcům, plně voděodolný</t>
  </si>
  <si>
    <t>kabel STP LSOH 4x2 (AWG 23) - kategorie 6a</t>
  </si>
  <si>
    <t>Kabel JXFE-R 10x2x0,5</t>
  </si>
  <si>
    <t>Trubka ohebná  HFX 25 bezhalogen provedení</t>
  </si>
  <si>
    <t>Trubka ohebná HFX 32 bezhalogen provedení</t>
  </si>
  <si>
    <t>Trubka ohebná HFX 40 bezhalogen provedení</t>
  </si>
  <si>
    <t>Stoupací vedení - kabelový drátěný kabelový žlab 1x200x60+2x60x60</t>
  </si>
  <si>
    <t>Stoupací vedení - kabelový drátěný kabelový žlab 1x300x60+2x60x60</t>
  </si>
  <si>
    <t>Stoupací vedení - kabelový drátěný kabelový žlab 1x400x60+2x60x60</t>
  </si>
  <si>
    <t>Kabelový žlab drátěný 60/60 (komplet - žlab,  závěsy, kolena)</t>
  </si>
  <si>
    <t>Kabelový žlab drátěný 400/60  (komplet - žlab,  závěsy, kolena)</t>
  </si>
  <si>
    <t>Kabelový kanál plastový 40x40</t>
  </si>
  <si>
    <t>Kabelový kanál plastový 60x40</t>
  </si>
  <si>
    <t>Krabice MIS 100, včetně svorkovnice  pro 25 párů</t>
  </si>
  <si>
    <t>Drážkování do zdi, podlahy do prům 25mm</t>
  </si>
  <si>
    <t>Začištění drážek, společnou výmalbu zajišťuje silnoproud</t>
  </si>
  <si>
    <t>Průrazy zdí  do D100-400mm</t>
  </si>
  <si>
    <t>Průrazy zdí do 50mm</t>
  </si>
  <si>
    <t>Průrazy na plášť budovy</t>
  </si>
  <si>
    <t>Demontáž stávající kabeláže</t>
  </si>
  <si>
    <t>hod</t>
  </si>
  <si>
    <t>Montáž požárního utěsnění, komplet vč. materiálu pro otvor do 350mm</t>
  </si>
  <si>
    <t>Technická příprava</t>
  </si>
  <si>
    <t>2000</t>
  </si>
  <si>
    <t>Autorský dozor projektanta</t>
  </si>
  <si>
    <t xml:space="preserve">hod   </t>
  </si>
  <si>
    <t>Dílenská dokumentace (5 paré)</t>
  </si>
  <si>
    <t>Projekt skutečného provedení 5 paré</t>
  </si>
  <si>
    <t>Návod k obsluze zařízení (3 paré)</t>
  </si>
  <si>
    <t>Oživení, odzkoušení, nastavení zařízení</t>
  </si>
  <si>
    <t>Zaškolení uživatele</t>
  </si>
  <si>
    <t>Výchozí revize a protokol o funkční zkoušce</t>
  </si>
  <si>
    <t>Ekologická likvidace odpadu</t>
  </si>
  <si>
    <t>Demontáž stávajících interaktivních tabulí, uskladnění v prostoru školy a opětovná montáž</t>
  </si>
  <si>
    <t>2x Zásuvková sestava pro interaktivní tabuli a katedru učitele - Legrand Mosaic - 1xRJ45 cat6a, 1x, USB, 1x VGA, 1xHDMI, 1xRCA zásuvka, krabice do pro 6 modulů a rámeček</t>
  </si>
  <si>
    <t>Kabeláž - příprava pro propojení interaktivní tabula a katedry - kabely UTP, USB, VGA, HDMI, RCA, (reproduktorový kabel 1,5mm) délka 10m,</t>
  </si>
  <si>
    <t>Drážkování do zdi, podlahy do prům 80mm</t>
  </si>
  <si>
    <t>Kontrolér Paviro</t>
  </si>
  <si>
    <t>Zesilovač 2x500W Paviro</t>
  </si>
  <si>
    <t>Plena Voice Alarm Systém PLN-24CH12 - nabíječ baterií, 24V, EN 54-4</t>
  </si>
  <si>
    <t>Stanice hlasatele Paviro</t>
  </si>
  <si>
    <t>Rozšíření stanice hlasatele Paviro</t>
  </si>
  <si>
    <t>Skříňkový kovový reproduktor 6W, bílý, montáž na stěnu nebo strop</t>
  </si>
  <si>
    <t>Skříňkový kovový reproduktor 15/10W, bílý, EVAC, montáž na stěnu nebo strop, odolnost proti úderu</t>
  </si>
  <si>
    <t>tlakový reproduktor + 30W 100V driver</t>
  </si>
  <si>
    <t>svorkovnice ČSN EN 60849 pro reproduktory</t>
  </si>
  <si>
    <t>Demontáž stávajícího systému - ústředna - přepínací tablo</t>
  </si>
  <si>
    <t>Demontáž reproduktorů</t>
  </si>
  <si>
    <t>Kabel 1-CXKH-V-O 2x1,5</t>
  </si>
  <si>
    <t>kabel PraflaGuard SSKFH-V 4x2x0,8</t>
  </si>
  <si>
    <t>Kabelový žlab plastový 40x40</t>
  </si>
  <si>
    <t>Trubka pevná FX25, včetně příchytek a příslušenství bezhalogen provedení</t>
  </si>
  <si>
    <t>Ostatní pomocný a montážní materiál včetně instalace</t>
  </si>
  <si>
    <t>Demontáž stávající kabeláže reproduktorových linek</t>
  </si>
  <si>
    <t>Programování funkcí MR pro 6 zón</t>
  </si>
  <si>
    <t>ÚSTŘEDNA EZS - MU3-N, RAM 496kB 4 sloty, 256 modulů, 1000 podsystémů, &gt;2000 vstupů, &gt;5000 výstupů,, zdroj 14V/5A, ocelová skříň s tamperem, příslušenství.</t>
  </si>
  <si>
    <t>Pol__2</t>
  </si>
  <si>
    <t>DN2 - 2x linka DN-BUS, zásuvný modul do MU-3</t>
  </si>
  <si>
    <t>KLÁVESNICE - MP4-GW, klávesnice bez řadiče světle šedá, bílý displej</t>
  </si>
  <si>
    <t>Bezúdržbový akumulátor 12V/7,2Ah</t>
  </si>
  <si>
    <t>Systémový zdroj 13,8V/6A+4A, informace o 14 stavech systému (napětí, teploty, poruchy), plechový box, s prostorem por AKU 12V/70Ah</t>
  </si>
  <si>
    <t>AKU 38-12 - akumulátor 12V/38 Ah, 197x165x170 mm, 13,8 kg</t>
  </si>
  <si>
    <t>Expandér na datovou sběrnici,MM2 - modul na DN-BUS,8x dv.vstup,1x výstup relé 30V/2A,plech BOX</t>
  </si>
  <si>
    <t>KX15DD,digital PIR detektor, kulová čočka 85°/15m,EOL rez., stojánek</t>
  </si>
  <si>
    <t>BG16DF, det. tříštění a řezání skla, 360°/16m, 100x75x30mm, digital</t>
  </si>
  <si>
    <t>MAS 303 bílý povrchový magnetický kontakt, 54x13x13 mm</t>
  </si>
  <si>
    <t>RKZ 111, instalační krabice povrchová, 8 dvojitých pájecích pinů</t>
  </si>
  <si>
    <t>GSM brána pro přenos poplachů na mobilní telefony  (bez SIM - dodá uživatel)</t>
  </si>
  <si>
    <t>Připojení  EZS na PCO Městské policie, včetně potřebného HW, demontáž montáž</t>
  </si>
  <si>
    <t>Demontáž stávajícího systému - ústředna</t>
  </si>
  <si>
    <t>Demontáž stávajících čidel, klávesnic a ostatních prvků EZS do 150ks</t>
  </si>
  <si>
    <t>Kabel FTP LSOH 4x2 - kategorie 5e - smyčkové vedení</t>
  </si>
  <si>
    <t>kabel STP LSOH 4x2 (AWG 23) - kategorie 6a - datové vedení</t>
  </si>
  <si>
    <t>Napájecí kabel 1-CXKH-O 2x1,5 bezhalogen provedení</t>
  </si>
  <si>
    <t>Trubka ohebná HFX 16 bezhalogen provedení</t>
  </si>
  <si>
    <t>Pomocný montážní a instalační materiál (zdící materiál, příchytky, konektory)</t>
  </si>
  <si>
    <t>Zkušební provoz 14 dní</t>
  </si>
  <si>
    <t>Úprava programování po vyhodnocení zkušebního provozu</t>
  </si>
  <si>
    <t>KED-IPC2411 - 4.0 MPx mini dome kamera, 2592×1520 - 20fps, H.265 video kodek, WDR, 30M IR přísvit,, mikrofon, IP66, PoE, Slot na SD kartu, Alarmy : detekce pohybu, odpojení od sítě, plný disk, selhání</t>
  </si>
  <si>
    <t>disku</t>
  </si>
  <si>
    <t>NVR2860E-32HD - 32 kanálové NVR, H.265 video kodek,  RAID 0/1/5/6/10, až 8× SATA HDD v provedení HOT, SWAP, duální GE síťová karta, iSCSI, ANR a PLR, CMS zdarma, NTP server, DDNS</t>
  </si>
  <si>
    <t>SATA III HardDisk 2TB pro digitální záznam AV</t>
  </si>
  <si>
    <t>Monitorovací pracoviště-Pracovní stanice  i7-4790/ 4GB/ 500GB/ DVDRW/ čtečka/ W7Pro</t>
  </si>
  <si>
    <t>23,6' monitor, provedení 24/7, MTBF&gt;100.000 hodin, podpora VESA zavěšení</t>
  </si>
  <si>
    <t>Připojení podružných kamer</t>
  </si>
  <si>
    <t>Demontáž stávajícího kamerového systému, DVR, monitor</t>
  </si>
  <si>
    <t>Demontáž stávajících kamer</t>
  </si>
  <si>
    <t>971 03-1 vrtání otvorů ve zdivu z jakýchkoliv cihel pálených</t>
  </si>
  <si>
    <t>971033122R00</t>
  </si>
  <si>
    <t>...průměru do 30 mm, do hloubky 300 mm</t>
  </si>
  <si>
    <t>974 08-2 Vysekání rýh pro vodiče v omítce</t>
  </si>
  <si>
    <t>včetně pomocného lešení o výšce podlahy do 1900 mm a pro zatížení do 1,5 kPa  (150 kg/m2),</t>
  </si>
  <si>
    <t>974 08-21 stěn</t>
  </si>
  <si>
    <t>974082112R00</t>
  </si>
  <si>
    <t>...z jakékoliv malty vápenné nebo vápenocementové, šířky do 30 mm</t>
  </si>
  <si>
    <t>612423521R00</t>
  </si>
  <si>
    <t xml:space="preserve">...hladká, o šířce rýhy do 150 mm,  </t>
  </si>
  <si>
    <t>612 40-1 Omítky malých ploch vnitřních stěn</t>
  </si>
  <si>
    <t>jakoukoliv maltou, z pomocného pracovního lešení o výšce podlahy do 1900 mm a pro zatížení do 1,5 kPa,</t>
  </si>
  <si>
    <t>612401191R00</t>
  </si>
  <si>
    <t>...do 0,09 m2</t>
  </si>
  <si>
    <t>979990001R00</t>
  </si>
  <si>
    <t>...stavební suti</t>
  </si>
  <si>
    <t>Nastavení vzdáleného dohled. stanice -  zobrazení kamer, ostatní parametry</t>
  </si>
  <si>
    <t>Spínací prvek výkonový - pro spínání školních zvonků, řídící signál 24VSS z rozhlasové ústředny</t>
  </si>
  <si>
    <t>Podružné nástěnné hodiny FLA.30 analog, minutové pulsy, prům 30mm, kovové pouzdro</t>
  </si>
  <si>
    <t>971 01 Vybourání výplní otvorů z lehkých betonů</t>
  </si>
  <si>
    <t>z prefabrikovaných stěnových dílců, včetně pomocného lešení o výšce podlahy do 1900 mm a pro zatížení do 1,5 kPa  (150 kg/m2),</t>
  </si>
  <si>
    <t>971011211R00</t>
  </si>
  <si>
    <t>...tloušťky do 150 mm, plochy do 0,09 m2</t>
  </si>
  <si>
    <t>Mechanická ochrana proti nárazu míčem do podružných hodin</t>
  </si>
  <si>
    <t>Digitální oboustranné hodiny DC 104 R.PoE, 4 pozice, ethernet verze, synchronizace protokolem NTP,, napájení PoE</t>
  </si>
  <si>
    <t>Konfigurační software pro NTP Unicast nebo Multicast podružné hodiny (max. 10 ks)</t>
  </si>
  <si>
    <t>Školní zvonek, 24Vss, 24mA, 95dB</t>
  </si>
  <si>
    <t>Demontáž stávajících hodina a zvonků</t>
  </si>
  <si>
    <t>Kabel 1-CXKH-R-O B2CAS1D0 2X1,5</t>
  </si>
  <si>
    <t>Výchozí revize</t>
  </si>
  <si>
    <t>HW - eSmartReader bezkontaktní a biometrický snímač 13,56 MHz s displejem 4,3"</t>
  </si>
  <si>
    <t>identifikační čipy IBD KEY</t>
  </si>
  <si>
    <t>SW vybavení - cloud řešení, včetně 3leté aktualizace</t>
  </si>
  <si>
    <t>STA rozvaděč, plechová skříň, rozměry 350x350x180mm</t>
  </si>
  <si>
    <t>Vybavení rozvaděče (anténní zesilovače, slučovače, apod.)</t>
  </si>
  <si>
    <t>Anténní stožár, včetně kotvení na stávající žebřík na střechu</t>
  </si>
  <si>
    <t>Anténní sestava pro pozemní příjem VHF, UHF a VKV FM II</t>
  </si>
  <si>
    <t>Účastnická zásuvka - TV-R (komplet - zásuvka, rámeček, krabička)</t>
  </si>
  <si>
    <t>F konektor kompresní</t>
  </si>
  <si>
    <t>Měření rozvodů STA, vč. tisku měř. protokolů</t>
  </si>
  <si>
    <t>Demontáž stávajícího systému</t>
  </si>
  <si>
    <t>Koaxiální kabel SAT703ZH vnitřní i venkovní,  bezhalogen provedení</t>
  </si>
  <si>
    <t>Krabice KU68 p.o.</t>
  </si>
  <si>
    <t>Prostup na střechu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</si>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</sst>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1" formatCode="#,##0.00\ _K_č"/>
    <numFmt numFmtId="172" formatCode="#,##0.00000"/>
    <numFmt numFmtId="173" formatCode="#,##0.00_\_K_č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2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71" fontId="7" fillId="0" borderId="8" xfId="0" applyNumberFormat="1" applyFont="1" applyBorder="1"/>
    <xf numFmtId="171" fontId="7" fillId="0" borderId="9" xfId="0" applyNumberFormat="1" applyFont="1" applyBorder="1"/>
    <xf numFmtId="171" fontId="0" fillId="0" borderId="0" xfId="0" applyNumberFormat="1"/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72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72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1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6" fillId="0" borderId="37" xfId="0" applyNumberFormat="1" applyFont="1" applyBorder="1" applyAlignment="1">
      <alignment vertical="center"/>
    </xf>
    <xf numFmtId="4" fontId="16" fillId="0" borderId="44" xfId="0" applyNumberFormat="1" applyFont="1" applyBorder="1" applyAlignment="1">
      <alignment vertical="center"/>
    </xf>
    <xf numFmtId="4" fontId="16" fillId="0" borderId="45" xfId="0" applyNumberFormat="1" applyFont="1" applyBorder="1" applyAlignment="1">
      <alignment vertical="center" wrapText="1"/>
    </xf>
    <xf numFmtId="4" fontId="16" fillId="0" borderId="45" xfId="0" applyNumberFormat="1" applyFont="1" applyBorder="1" applyAlignment="1">
      <alignment horizontal="center" vertical="center" wrapText="1"/>
    </xf>
    <xf numFmtId="4" fontId="16" fillId="0" borderId="45" xfId="0" applyNumberFormat="1" applyFont="1" applyBorder="1" applyAlignment="1">
      <alignment vertical="center" wrapText="1" shrinkToFit="1"/>
    </xf>
    <xf numFmtId="4" fontId="16" fillId="0" borderId="39" xfId="0" applyNumberFormat="1" applyFont="1" applyBorder="1" applyAlignment="1">
      <alignment vertical="center" shrinkToFit="1"/>
    </xf>
    <xf numFmtId="4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vertical="center" wrapText="1" shrinkToFit="1"/>
    </xf>
    <xf numFmtId="4" fontId="16" fillId="0" borderId="42" xfId="0" applyNumberFormat="1" applyFont="1" applyBorder="1" applyAlignment="1">
      <alignment vertical="center" shrinkToFit="1"/>
    </xf>
    <xf numFmtId="4" fontId="16" fillId="0" borderId="40" xfId="0" applyNumberFormat="1" applyFont="1" applyBorder="1" applyAlignment="1">
      <alignment vertical="center"/>
    </xf>
    <xf numFmtId="4" fontId="16" fillId="0" borderId="10" xfId="0" applyNumberFormat="1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vertical="center" wrapText="1" shrinkToFit="1"/>
    </xf>
    <xf numFmtId="4" fontId="16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171" fontId="17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8" xfId="0" applyNumberFormat="1" applyFont="1" applyBorder="1"/>
    <xf numFmtId="171" fontId="7" fillId="0" borderId="29" xfId="0" applyNumberFormat="1" applyFont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171" fontId="7" fillId="4" borderId="53" xfId="0" applyNumberFormat="1" applyFont="1" applyFill="1" applyBorder="1"/>
    <xf numFmtId="0" fontId="7" fillId="4" borderId="54" xfId="0" applyFont="1" applyFill="1" applyBorder="1"/>
    <xf numFmtId="0" fontId="7" fillId="4" borderId="55" xfId="0" applyFont="1" applyFill="1" applyBorder="1"/>
    <xf numFmtId="0" fontId="7" fillId="4" borderId="56" xfId="0" applyFont="1" applyFill="1" applyBorder="1"/>
    <xf numFmtId="49" fontId="7" fillId="4" borderId="56" xfId="0" applyNumberFormat="1" applyFont="1" applyFill="1" applyBorder="1"/>
    <xf numFmtId="0" fontId="7" fillId="4" borderId="57" xfId="0" applyFont="1" applyFill="1" applyBorder="1"/>
    <xf numFmtId="171" fontId="7" fillId="4" borderId="58" xfId="0" applyNumberFormat="1" applyFont="1" applyFill="1" applyBorder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59" xfId="0" applyFill="1" applyBorder="1" applyAlignment="1">
      <alignment vertical="top"/>
    </xf>
    <xf numFmtId="0" fontId="0" fillId="4" borderId="60" xfId="0" applyFill="1" applyBorder="1" applyAlignment="1">
      <alignment vertical="top"/>
    </xf>
    <xf numFmtId="0" fontId="0" fillId="4" borderId="60" xfId="0" applyFill="1" applyBorder="1" applyAlignment="1">
      <alignment horizontal="center" vertical="top"/>
    </xf>
    <xf numFmtId="49" fontId="0" fillId="4" borderId="60" xfId="0" applyNumberFormat="1" applyFill="1" applyBorder="1" applyAlignment="1">
      <alignment vertical="top"/>
    </xf>
    <xf numFmtId="0" fontId="0" fillId="4" borderId="62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1" fillId="0" borderId="0" xfId="0" applyNumberFormat="1" applyFont="1" applyAlignment="1">
      <alignment wrapText="1"/>
    </xf>
    <xf numFmtId="0" fontId="13" fillId="0" borderId="0" xfId="0" applyFont="1" applyAlignment="1">
      <alignment horizontal="center"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60" xfId="0" applyNumberFormat="1" applyFill="1" applyBorder="1" applyAlignment="1">
      <alignment vertical="top" wrapText="1"/>
    </xf>
    <xf numFmtId="0" fontId="18" fillId="0" borderId="44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vertical="top" wrapText="1"/>
    </xf>
    <xf numFmtId="0" fontId="0" fillId="4" borderId="61" xfId="0" applyFill="1" applyBorder="1" applyAlignment="1">
      <alignment vertical="top"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5" xfId="0" applyNumberFormat="1" applyFont="1" applyBorder="1" applyAlignment="1">
      <alignment vertical="top" wrapText="1" shrinkToFit="1"/>
    </xf>
    <xf numFmtId="0" fontId="18" fillId="0" borderId="42" xfId="0" applyFont="1" applyBorder="1" applyAlignment="1">
      <alignment horizontal="center" vertical="top" shrinkToFit="1"/>
    </xf>
    <xf numFmtId="0" fontId="19" fillId="0" borderId="0" xfId="0" applyNumberFormat="1" applyFont="1" applyBorder="1" applyAlignment="1">
      <alignment vertical="top" wrapText="1" shrinkToFit="1"/>
    </xf>
    <xf numFmtId="0" fontId="20" fillId="0" borderId="42" xfId="0" applyNumberFormat="1" applyFont="1" applyBorder="1" applyAlignment="1">
      <alignment horizontal="center" vertical="top" wrapText="1" shrinkToFit="1"/>
    </xf>
    <xf numFmtId="172" fontId="0" fillId="4" borderId="43" xfId="0" applyNumberFormat="1" applyFill="1" applyBorder="1" applyAlignment="1">
      <alignment vertical="top" shrinkToFit="1"/>
    </xf>
    <xf numFmtId="172" fontId="18" fillId="0" borderId="45" xfId="0" applyNumberFormat="1" applyFont="1" applyBorder="1" applyAlignment="1">
      <alignment vertical="top" wrapText="1" shrinkToFit="1"/>
    </xf>
    <xf numFmtId="172" fontId="18" fillId="0" borderId="42" xfId="0" applyNumberFormat="1" applyFont="1" applyBorder="1" applyAlignment="1">
      <alignment vertical="top" shrinkToFit="1"/>
    </xf>
    <xf numFmtId="172" fontId="19" fillId="0" borderId="0" xfId="0" applyNumberFormat="1" applyFont="1" applyBorder="1" applyAlignment="1">
      <alignment vertical="top" wrapText="1" shrinkToFit="1"/>
    </xf>
    <xf numFmtId="172" fontId="20" fillId="0" borderId="42" xfId="0" applyNumberFormat="1" applyFont="1" applyBorder="1" applyAlignment="1">
      <alignment vertical="top" wrapText="1" shrinkToFit="1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4" fontId="18" fillId="0" borderId="37" xfId="0" applyNumberFormat="1" applyFont="1" applyBorder="1" applyAlignment="1">
      <alignment vertical="top" shrinkToFit="1"/>
    </xf>
    <xf numFmtId="4" fontId="18" fillId="0" borderId="42" xfId="0" applyNumberFormat="1" applyFont="1" applyBorder="1" applyAlignment="1">
      <alignment vertical="top" shrinkToFit="1"/>
    </xf>
    <xf numFmtId="4" fontId="18" fillId="0" borderId="38" xfId="0" applyNumberFormat="1" applyFont="1" applyBorder="1" applyAlignment="1">
      <alignment vertical="top" wrapText="1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19" fillId="0" borderId="37" xfId="0" applyNumberFormat="1" applyFont="1" applyBorder="1" applyAlignment="1">
      <alignment horizontal="left" vertical="top" wrapText="1"/>
    </xf>
    <xf numFmtId="0" fontId="20" fillId="0" borderId="42" xfId="0" quotePrefix="1" applyNumberFormat="1" applyFont="1" applyBorder="1" applyAlignment="1">
      <alignment horizontal="left" vertical="top" wrapText="1"/>
    </xf>
    <xf numFmtId="49" fontId="0" fillId="0" borderId="38" xfId="0" applyNumberFormat="1" applyBorder="1" applyAlignment="1">
      <alignment horizontal="left" vertical="top"/>
    </xf>
    <xf numFmtId="0" fontId="14" fillId="4" borderId="0" xfId="0" applyFont="1" applyFill="1" applyBorder="1"/>
    <xf numFmtId="49" fontId="14" fillId="4" borderId="0" xfId="0" applyNumberFormat="1" applyFont="1" applyFill="1" applyBorder="1"/>
    <xf numFmtId="49" fontId="14" fillId="4" borderId="0" xfId="0" applyNumberFormat="1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4" fontId="14" fillId="4" borderId="0" xfId="0" applyNumberFormat="1" applyFont="1" applyFill="1" applyBorder="1"/>
    <xf numFmtId="0" fontId="0" fillId="4" borderId="47" xfId="0" applyFill="1" applyBorder="1" applyAlignment="1">
      <alignment vertical="top"/>
    </xf>
    <xf numFmtId="0" fontId="18" fillId="0" borderId="63" xfId="0" applyFont="1" applyBorder="1" applyAlignment="1">
      <alignment vertical="top"/>
    </xf>
    <xf numFmtId="0" fontId="18" fillId="0" borderId="0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0" fontId="17" fillId="0" borderId="63" xfId="0" applyFont="1" applyBorder="1" applyAlignment="1">
      <alignment vertical="top"/>
    </xf>
    <xf numFmtId="4" fontId="0" fillId="4" borderId="64" xfId="0" applyNumberFormat="1" applyFill="1" applyBorder="1" applyAlignment="1">
      <alignment vertical="top" shrinkToFit="1"/>
    </xf>
    <xf numFmtId="4" fontId="18" fillId="0" borderId="65" xfId="0" applyNumberFormat="1" applyFont="1" applyBorder="1" applyAlignment="1">
      <alignment vertical="top" shrinkToFit="1"/>
    </xf>
    <xf numFmtId="0" fontId="0" fillId="4" borderId="60" xfId="0" applyFill="1" applyBorder="1" applyAlignment="1">
      <alignment vertical="top" wrapText="1"/>
    </xf>
    <xf numFmtId="0" fontId="0" fillId="4" borderId="49" xfId="0" applyFill="1" applyBorder="1" applyAlignment="1">
      <alignment vertical="top"/>
    </xf>
    <xf numFmtId="49" fontId="0" fillId="4" borderId="50" xfId="0" applyNumberFormat="1" applyFill="1" applyBorder="1" applyAlignment="1">
      <alignment vertical="top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72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0" borderId="66" xfId="0" applyNumberFormat="1" applyBorder="1" applyAlignment="1">
      <alignment vertical="top"/>
    </xf>
    <xf numFmtId="4" fontId="0" fillId="0" borderId="67" xfId="0" applyNumberFormat="1" applyBorder="1" applyAlignment="1">
      <alignment vertical="top"/>
    </xf>
    <xf numFmtId="0" fontId="17" fillId="0" borderId="23" xfId="0" applyFont="1" applyBorder="1" applyAlignment="1">
      <alignment vertical="top"/>
    </xf>
    <xf numFmtId="0" fontId="17" fillId="0" borderId="24" xfId="0" applyNumberFormat="1" applyFont="1" applyBorder="1" applyAlignment="1">
      <alignment vertical="top"/>
    </xf>
    <xf numFmtId="0" fontId="18" fillId="0" borderId="68" xfId="0" applyNumberFormat="1" applyFont="1" applyBorder="1" applyAlignment="1">
      <alignment horizontal="left" vertical="top" wrapText="1"/>
    </xf>
    <xf numFmtId="0" fontId="18" fillId="0" borderId="68" xfId="0" applyFont="1" applyBorder="1" applyAlignment="1">
      <alignment horizontal="center" vertical="top" shrinkToFit="1"/>
    </xf>
    <xf numFmtId="172" fontId="18" fillId="0" borderId="68" xfId="0" applyNumberFormat="1" applyFont="1" applyBorder="1" applyAlignment="1">
      <alignment vertical="top" shrinkToFit="1"/>
    </xf>
    <xf numFmtId="4" fontId="18" fillId="5" borderId="68" xfId="0" applyNumberFormat="1" applyFont="1" applyFill="1" applyBorder="1" applyAlignment="1" applyProtection="1">
      <alignment vertical="top" shrinkToFit="1"/>
      <protection locked="0"/>
    </xf>
    <xf numFmtId="4" fontId="18" fillId="0" borderId="68" xfId="0" applyNumberFormat="1" applyFont="1" applyBorder="1" applyAlignment="1">
      <alignment vertical="top" shrinkToFit="1"/>
    </xf>
    <xf numFmtId="4" fontId="18" fillId="0" borderId="24" xfId="0" applyNumberFormat="1" applyFont="1" applyBorder="1" applyAlignment="1">
      <alignment vertical="top" shrinkToFit="1"/>
    </xf>
    <xf numFmtId="4" fontId="18" fillId="0" borderId="69" xfId="0" applyNumberFormat="1" applyFont="1" applyBorder="1" applyAlignment="1">
      <alignment vertical="top" shrinkToFit="1"/>
    </xf>
    <xf numFmtId="0" fontId="22" fillId="0" borderId="0" xfId="0" applyNumberFormat="1" applyFont="1" applyAlignment="1">
      <alignment wrapText="1"/>
    </xf>
    <xf numFmtId="0" fontId="17" fillId="0" borderId="0" xfId="0" applyNumberFormat="1" applyFont="1" applyAlignment="1">
      <alignment vertical="top" wrapText="1"/>
    </xf>
    <xf numFmtId="173" fontId="7" fillId="0" borderId="29" xfId="0" applyNumberFormat="1" applyFont="1" applyBorder="1"/>
    <xf numFmtId="173" fontId="7" fillId="4" borderId="58" xfId="0" applyNumberFormat="1" applyFont="1" applyFill="1" applyBorder="1"/>
    <xf numFmtId="0" fontId="0" fillId="4" borderId="41" xfId="0" applyFill="1" applyBorder="1" applyAlignment="1">
      <alignment horizontal="center" vertical="top" shrinkToFit="1"/>
    </xf>
    <xf numFmtId="0" fontId="18" fillId="0" borderId="38" xfId="0" applyFont="1" applyBorder="1" applyAlignment="1">
      <alignment horizontal="center" vertical="top" shrinkToFit="1"/>
    </xf>
    <xf numFmtId="0" fontId="0" fillId="4" borderId="52" xfId="0" applyFill="1" applyBorder="1" applyAlignment="1">
      <alignment vertical="top"/>
    </xf>
    <xf numFmtId="0" fontId="18" fillId="0" borderId="70" xfId="0" applyFont="1" applyBorder="1" applyAlignment="1">
      <alignment horizontal="center"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PPDB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87" t="s">
        <v>0</v>
      </c>
      <c r="C5" s="87"/>
      <c r="D5" s="87"/>
      <c r="E5" s="87"/>
      <c r="F5" s="87"/>
      <c r="G5" s="88"/>
      <c r="H5" s="15"/>
    </row>
    <row r="6" spans="1:8" x14ac:dyDescent="0.2">
      <c r="A6" s="20" t="s">
        <v>6</v>
      </c>
      <c r="B6" s="89"/>
      <c r="C6" s="89"/>
      <c r="D6" s="89"/>
      <c r="E6" s="89"/>
      <c r="F6" s="89"/>
      <c r="G6" s="90"/>
      <c r="H6" s="15"/>
    </row>
    <row r="7" spans="1:8" x14ac:dyDescent="0.2">
      <c r="A7" s="20" t="s">
        <v>7</v>
      </c>
      <c r="B7" s="89"/>
      <c r="C7" s="89"/>
      <c r="D7" s="89"/>
      <c r="E7" s="89"/>
      <c r="F7" s="89"/>
      <c r="G7" s="90"/>
      <c r="H7" s="15"/>
    </row>
    <row r="8" spans="1:8" x14ac:dyDescent="0.2">
      <c r="A8" s="20" t="s">
        <v>8</v>
      </c>
      <c r="B8" s="89"/>
      <c r="C8" s="89"/>
      <c r="D8" s="89"/>
      <c r="E8" s="89"/>
      <c r="F8" s="89"/>
      <c r="G8" s="90"/>
      <c r="H8" s="15"/>
    </row>
    <row r="9" spans="1:8" x14ac:dyDescent="0.2">
      <c r="A9" s="20" t="s">
        <v>9</v>
      </c>
      <c r="B9" s="89"/>
      <c r="C9" s="89"/>
      <c r="D9" s="89"/>
      <c r="E9" s="89"/>
      <c r="F9" s="89"/>
      <c r="G9" s="90"/>
      <c r="H9" s="15"/>
    </row>
    <row r="10" spans="1:8" x14ac:dyDescent="0.2">
      <c r="A10" s="20" t="s">
        <v>10</v>
      </c>
      <c r="B10" s="89"/>
      <c r="C10" s="89"/>
      <c r="D10" s="89"/>
      <c r="E10" s="89"/>
      <c r="F10" s="89"/>
      <c r="G10" s="90"/>
      <c r="H10" s="15"/>
    </row>
    <row r="11" spans="1:8" x14ac:dyDescent="0.2">
      <c r="A11" s="20" t="s">
        <v>11</v>
      </c>
      <c r="B11" s="79"/>
      <c r="C11" s="79"/>
      <c r="D11" s="79"/>
      <c r="E11" s="79"/>
      <c r="F11" s="79"/>
      <c r="G11" s="80"/>
      <c r="H11" s="15"/>
    </row>
    <row r="12" spans="1:8" x14ac:dyDescent="0.2">
      <c r="A12" s="20" t="s">
        <v>12</v>
      </c>
      <c r="B12" s="81"/>
      <c r="C12" s="82"/>
      <c r="D12" s="82"/>
      <c r="E12" s="82"/>
      <c r="F12" s="82"/>
      <c r="G12" s="83"/>
      <c r="H12" s="15"/>
    </row>
    <row r="13" spans="1:8" ht="13.5" thickBot="1" x14ac:dyDescent="0.25">
      <c r="A13" s="21" t="s">
        <v>13</v>
      </c>
      <c r="B13" s="84"/>
      <c r="C13" s="84"/>
      <c r="D13" s="84"/>
      <c r="E13" s="84"/>
      <c r="F13" s="84"/>
      <c r="G13" s="85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86" t="s">
        <v>40</v>
      </c>
      <c r="B17" s="86"/>
      <c r="C17" s="86"/>
      <c r="D17" s="86"/>
      <c r="E17" s="86"/>
      <c r="F17" s="86"/>
      <c r="G17" s="86"/>
      <c r="H17" s="15"/>
    </row>
  </sheetData>
  <sheetProtection algorithmName="SHA-512" hashValue="KKUSIz5vVAIATDR85kVIv3VXZUdLkKKcTtUMrqTL7mCuAsI8N0V8MdD5JbEPSRWJLXJg7JLZb4uL+KBN0OO+6A==" saltValue="8JEFSZGoTELEhTUUJEjTPQ==" spinCount="100000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59</v>
      </c>
      <c r="C3" s="212" t="s">
        <v>60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59</v>
      </c>
      <c r="C4" s="213" t="s">
        <v>60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9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83</v>
      </c>
      <c r="C8" s="246" t="s">
        <v>86</v>
      </c>
      <c r="D8" s="288"/>
      <c r="E8" s="227"/>
      <c r="F8" s="232">
        <f>SUM(G9:G14)</f>
        <v>0</v>
      </c>
      <c r="G8" s="233"/>
      <c r="H8" s="234"/>
      <c r="I8" s="264"/>
      <c r="AE8" t="s">
        <v>139</v>
      </c>
    </row>
    <row r="9" spans="1:60" ht="22.5" outlineLevel="1" x14ac:dyDescent="0.2">
      <c r="A9" s="263">
        <v>1</v>
      </c>
      <c r="B9" s="220" t="s">
        <v>55</v>
      </c>
      <c r="C9" s="249" t="s">
        <v>668</v>
      </c>
      <c r="D9" s="289" t="s">
        <v>550</v>
      </c>
      <c r="E9" s="229">
        <v>14</v>
      </c>
      <c r="F9" s="240"/>
      <c r="G9" s="238">
        <f>ROUND(E9*F9,2)</f>
        <v>0</v>
      </c>
      <c r="H9" s="237"/>
      <c r="I9" s="265" t="s">
        <v>303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304</v>
      </c>
      <c r="AF9" s="204"/>
      <c r="AG9" s="204"/>
      <c r="AH9" s="204"/>
      <c r="AI9" s="204"/>
      <c r="AJ9" s="204"/>
      <c r="AK9" s="204"/>
      <c r="AL9" s="204"/>
      <c r="AM9" s="204">
        <v>21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ht="33.75" outlineLevel="1" x14ac:dyDescent="0.2">
      <c r="A10" s="263">
        <v>2</v>
      </c>
      <c r="B10" s="220" t="s">
        <v>57</v>
      </c>
      <c r="C10" s="249" t="s">
        <v>669</v>
      </c>
      <c r="D10" s="289" t="s">
        <v>613</v>
      </c>
      <c r="E10" s="229">
        <v>32</v>
      </c>
      <c r="F10" s="240"/>
      <c r="G10" s="238">
        <f>ROUND(E10*F10,2)</f>
        <v>0</v>
      </c>
      <c r="H10" s="237"/>
      <c r="I10" s="265" t="s">
        <v>303</v>
      </c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304</v>
      </c>
      <c r="AF10" s="204"/>
      <c r="AG10" s="204"/>
      <c r="AH10" s="204"/>
      <c r="AI10" s="204"/>
      <c r="AJ10" s="204"/>
      <c r="AK10" s="204"/>
      <c r="AL10" s="204"/>
      <c r="AM10" s="204">
        <v>21</v>
      </c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ht="22.5" outlineLevel="1" x14ac:dyDescent="0.2">
      <c r="A11" s="263">
        <v>3</v>
      </c>
      <c r="B11" s="220" t="s">
        <v>57</v>
      </c>
      <c r="C11" s="249" t="s">
        <v>670</v>
      </c>
      <c r="D11" s="289" t="s">
        <v>613</v>
      </c>
      <c r="E11" s="229">
        <v>32</v>
      </c>
      <c r="F11" s="240"/>
      <c r="G11" s="238">
        <f>ROUND(E11*F11,2)</f>
        <v>0</v>
      </c>
      <c r="H11" s="237"/>
      <c r="I11" s="265" t="s">
        <v>303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304</v>
      </c>
      <c r="AF11" s="204"/>
      <c r="AG11" s="204"/>
      <c r="AH11" s="204"/>
      <c r="AI11" s="204"/>
      <c r="AJ11" s="204"/>
      <c r="AK11" s="204"/>
      <c r="AL11" s="204"/>
      <c r="AM11" s="204">
        <v>21</v>
      </c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outlineLevel="1" x14ac:dyDescent="0.2">
      <c r="A12" s="263">
        <v>4</v>
      </c>
      <c r="B12" s="220" t="s">
        <v>59</v>
      </c>
      <c r="C12" s="249" t="s">
        <v>640</v>
      </c>
      <c r="D12" s="289" t="s">
        <v>191</v>
      </c>
      <c r="E12" s="229">
        <v>640</v>
      </c>
      <c r="F12" s="240"/>
      <c r="G12" s="238">
        <f>ROUND(E12*F12,2)</f>
        <v>0</v>
      </c>
      <c r="H12" s="237"/>
      <c r="I12" s="265" t="s">
        <v>303</v>
      </c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 t="s">
        <v>304</v>
      </c>
      <c r="AF12" s="204"/>
      <c r="AG12" s="204"/>
      <c r="AH12" s="204"/>
      <c r="AI12" s="204"/>
      <c r="AJ12" s="204"/>
      <c r="AK12" s="204"/>
      <c r="AL12" s="204"/>
      <c r="AM12" s="204">
        <v>21</v>
      </c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</row>
    <row r="13" spans="1:60" outlineLevel="1" x14ac:dyDescent="0.2">
      <c r="A13" s="263">
        <v>5</v>
      </c>
      <c r="B13" s="220" t="s">
        <v>61</v>
      </c>
      <c r="C13" s="249" t="s">
        <v>671</v>
      </c>
      <c r="D13" s="289" t="s">
        <v>191</v>
      </c>
      <c r="E13" s="229">
        <v>320</v>
      </c>
      <c r="F13" s="240"/>
      <c r="G13" s="238">
        <f>ROUND(E13*F13,2)</f>
        <v>0</v>
      </c>
      <c r="H13" s="237"/>
      <c r="I13" s="265" t="s">
        <v>303</v>
      </c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304</v>
      </c>
      <c r="AF13" s="204"/>
      <c r="AG13" s="204"/>
      <c r="AH13" s="204"/>
      <c r="AI13" s="204"/>
      <c r="AJ13" s="204"/>
      <c r="AK13" s="204"/>
      <c r="AL13" s="204"/>
      <c r="AM13" s="204">
        <v>21</v>
      </c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ht="13.5" outlineLevel="1" thickBot="1" x14ac:dyDescent="0.25">
      <c r="A14" s="275">
        <v>6</v>
      </c>
      <c r="B14" s="276" t="s">
        <v>63</v>
      </c>
      <c r="C14" s="277" t="s">
        <v>650</v>
      </c>
      <c r="D14" s="291" t="s">
        <v>191</v>
      </c>
      <c r="E14" s="279">
        <v>320</v>
      </c>
      <c r="F14" s="280"/>
      <c r="G14" s="281">
        <f>ROUND(E14*F14,2)</f>
        <v>0</v>
      </c>
      <c r="H14" s="282"/>
      <c r="I14" s="283" t="s">
        <v>303</v>
      </c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 t="s">
        <v>304</v>
      </c>
      <c r="AF14" s="204"/>
      <c r="AG14" s="204"/>
      <c r="AH14" s="204"/>
      <c r="AI14" s="204"/>
      <c r="AJ14" s="204"/>
      <c r="AK14" s="204"/>
      <c r="AL14" s="204"/>
      <c r="AM14" s="204">
        <v>21</v>
      </c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hidden="1" x14ac:dyDescent="0.2">
      <c r="A15" s="54"/>
      <c r="B15" s="61" t="s">
        <v>545</v>
      </c>
      <c r="C15" s="252" t="s">
        <v>545</v>
      </c>
      <c r="D15" s="207"/>
      <c r="E15" s="205"/>
      <c r="F15" s="205"/>
      <c r="G15" s="205"/>
      <c r="H15" s="205"/>
      <c r="I15" s="206"/>
    </row>
    <row r="16" spans="1:60" hidden="1" x14ac:dyDescent="0.2">
      <c r="A16" s="253"/>
      <c r="B16" s="254" t="s">
        <v>544</v>
      </c>
      <c r="C16" s="255"/>
      <c r="D16" s="256"/>
      <c r="E16" s="253"/>
      <c r="F16" s="253"/>
      <c r="G16" s="257">
        <f>F8</f>
        <v>0</v>
      </c>
      <c r="H16" s="46"/>
      <c r="I16" s="46"/>
      <c r="AN16">
        <v>15</v>
      </c>
      <c r="AO16">
        <v>21</v>
      </c>
    </row>
    <row r="17" spans="1:41" x14ac:dyDescent="0.2">
      <c r="A17" s="46"/>
      <c r="B17" s="245"/>
      <c r="C17" s="245"/>
      <c r="D17" s="183"/>
      <c r="E17" s="46"/>
      <c r="F17" s="46"/>
      <c r="G17" s="46"/>
      <c r="H17" s="46"/>
      <c r="I17" s="46"/>
      <c r="AN17">
        <f>SUMIF(AM8:AM16,AN16,G8:G16)</f>
        <v>0</v>
      </c>
      <c r="AO17">
        <f>SUMIF(AM8:AM16,AO16,G8:G16)</f>
        <v>0</v>
      </c>
    </row>
    <row r="18" spans="1:41" x14ac:dyDescent="0.2">
      <c r="D18" s="181"/>
    </row>
    <row r="19" spans="1:41" x14ac:dyDescent="0.2">
      <c r="D19" s="181"/>
    </row>
    <row r="20" spans="1:41" x14ac:dyDescent="0.2">
      <c r="D20" s="181"/>
    </row>
    <row r="21" spans="1:41" x14ac:dyDescent="0.2">
      <c r="D21" s="181"/>
    </row>
    <row r="22" spans="1:41" x14ac:dyDescent="0.2">
      <c r="D22" s="181"/>
    </row>
    <row r="23" spans="1:41" x14ac:dyDescent="0.2">
      <c r="D23" s="181"/>
    </row>
    <row r="24" spans="1:41" x14ac:dyDescent="0.2">
      <c r="D24" s="181"/>
    </row>
    <row r="25" spans="1:41" x14ac:dyDescent="0.2">
      <c r="D25" s="181"/>
    </row>
    <row r="26" spans="1:41" x14ac:dyDescent="0.2">
      <c r="D26" s="181"/>
    </row>
    <row r="27" spans="1:41" x14ac:dyDescent="0.2">
      <c r="D27" s="181"/>
    </row>
    <row r="28" spans="1:41" x14ac:dyDescent="0.2">
      <c r="D28" s="181"/>
    </row>
    <row r="29" spans="1:41" x14ac:dyDescent="0.2">
      <c r="D29" s="181"/>
    </row>
    <row r="30" spans="1:41" x14ac:dyDescent="0.2">
      <c r="D30" s="181"/>
    </row>
    <row r="31" spans="1:41" x14ac:dyDescent="0.2">
      <c r="D31" s="181"/>
    </row>
    <row r="32" spans="1:41" x14ac:dyDescent="0.2">
      <c r="D32" s="181"/>
    </row>
    <row r="33" spans="4:4" x14ac:dyDescent="0.2">
      <c r="D33" s="181"/>
    </row>
    <row r="34" spans="4:4" x14ac:dyDescent="0.2">
      <c r="D34" s="181"/>
    </row>
    <row r="35" spans="4:4" x14ac:dyDescent="0.2">
      <c r="D35" s="181"/>
    </row>
    <row r="36" spans="4:4" x14ac:dyDescent="0.2">
      <c r="D36" s="181"/>
    </row>
    <row r="37" spans="4:4" x14ac:dyDescent="0.2">
      <c r="D37" s="181"/>
    </row>
    <row r="38" spans="4:4" x14ac:dyDescent="0.2">
      <c r="D38" s="181"/>
    </row>
    <row r="39" spans="4:4" x14ac:dyDescent="0.2">
      <c r="D39" s="181"/>
    </row>
    <row r="40" spans="4:4" x14ac:dyDescent="0.2">
      <c r="D40" s="181"/>
    </row>
    <row r="41" spans="4:4" x14ac:dyDescent="0.2">
      <c r="D41" s="181"/>
    </row>
    <row r="42" spans="4:4" x14ac:dyDescent="0.2">
      <c r="D42" s="181"/>
    </row>
    <row r="43" spans="4:4" x14ac:dyDescent="0.2">
      <c r="D43" s="181"/>
    </row>
    <row r="44" spans="4:4" x14ac:dyDescent="0.2">
      <c r="D44" s="181"/>
    </row>
    <row r="45" spans="4:4" x14ac:dyDescent="0.2">
      <c r="D45" s="181"/>
    </row>
    <row r="46" spans="4:4" x14ac:dyDescent="0.2">
      <c r="D46" s="181"/>
    </row>
    <row r="47" spans="4:4" x14ac:dyDescent="0.2">
      <c r="D47" s="181"/>
    </row>
    <row r="48" spans="4:4" x14ac:dyDescent="0.2">
      <c r="D48" s="181"/>
    </row>
    <row r="49" spans="4:4" x14ac:dyDescent="0.2">
      <c r="D49" s="181"/>
    </row>
    <row r="50" spans="4:4" x14ac:dyDescent="0.2">
      <c r="D50" s="181"/>
    </row>
    <row r="51" spans="4:4" x14ac:dyDescent="0.2">
      <c r="D51" s="181"/>
    </row>
    <row r="52" spans="4:4" x14ac:dyDescent="0.2">
      <c r="D52" s="181"/>
    </row>
    <row r="53" spans="4:4" x14ac:dyDescent="0.2">
      <c r="D53" s="181"/>
    </row>
    <row r="54" spans="4:4" x14ac:dyDescent="0.2">
      <c r="D54" s="181"/>
    </row>
    <row r="55" spans="4:4" x14ac:dyDescent="0.2">
      <c r="D55" s="181"/>
    </row>
    <row r="56" spans="4:4" x14ac:dyDescent="0.2">
      <c r="D56" s="181"/>
    </row>
    <row r="57" spans="4:4" x14ac:dyDescent="0.2">
      <c r="D57" s="181"/>
    </row>
    <row r="58" spans="4:4" x14ac:dyDescent="0.2">
      <c r="D58" s="181"/>
    </row>
    <row r="59" spans="4:4" x14ac:dyDescent="0.2">
      <c r="D59" s="181"/>
    </row>
    <row r="60" spans="4:4" x14ac:dyDescent="0.2">
      <c r="D60" s="181"/>
    </row>
    <row r="61" spans="4:4" x14ac:dyDescent="0.2">
      <c r="D61" s="181"/>
    </row>
    <row r="62" spans="4:4" x14ac:dyDescent="0.2">
      <c r="D62" s="181"/>
    </row>
    <row r="63" spans="4:4" x14ac:dyDescent="0.2">
      <c r="D63" s="181"/>
    </row>
    <row r="64" spans="4:4" x14ac:dyDescent="0.2">
      <c r="D64" s="181"/>
    </row>
    <row r="65" spans="4:4" x14ac:dyDescent="0.2">
      <c r="D65" s="181"/>
    </row>
    <row r="66" spans="4:4" x14ac:dyDescent="0.2">
      <c r="D66" s="181"/>
    </row>
    <row r="67" spans="4:4" x14ac:dyDescent="0.2">
      <c r="D67" s="181"/>
    </row>
    <row r="68" spans="4:4" x14ac:dyDescent="0.2">
      <c r="D68" s="181"/>
    </row>
    <row r="69" spans="4:4" x14ac:dyDescent="0.2">
      <c r="D69" s="181"/>
    </row>
    <row r="70" spans="4:4" x14ac:dyDescent="0.2">
      <c r="D70" s="181"/>
    </row>
    <row r="71" spans="4:4" x14ac:dyDescent="0.2">
      <c r="D71" s="181"/>
    </row>
    <row r="72" spans="4:4" x14ac:dyDescent="0.2">
      <c r="D72" s="181"/>
    </row>
    <row r="73" spans="4:4" x14ac:dyDescent="0.2">
      <c r="D73" s="181"/>
    </row>
    <row r="74" spans="4:4" x14ac:dyDescent="0.2">
      <c r="D74" s="181"/>
    </row>
    <row r="75" spans="4:4" x14ac:dyDescent="0.2">
      <c r="D75" s="181"/>
    </row>
    <row r="76" spans="4:4" x14ac:dyDescent="0.2">
      <c r="D76" s="181"/>
    </row>
    <row r="77" spans="4:4" x14ac:dyDescent="0.2">
      <c r="D77" s="181"/>
    </row>
    <row r="78" spans="4:4" x14ac:dyDescent="0.2">
      <c r="D78" s="181"/>
    </row>
    <row r="79" spans="4:4" x14ac:dyDescent="0.2">
      <c r="D79" s="181"/>
    </row>
    <row r="80" spans="4:4" x14ac:dyDescent="0.2">
      <c r="D80" s="181"/>
    </row>
    <row r="81" spans="4:4" x14ac:dyDescent="0.2">
      <c r="D81" s="181"/>
    </row>
    <row r="82" spans="4:4" x14ac:dyDescent="0.2">
      <c r="D82" s="181"/>
    </row>
    <row r="83" spans="4:4" x14ac:dyDescent="0.2">
      <c r="D83" s="181"/>
    </row>
    <row r="84" spans="4:4" x14ac:dyDescent="0.2">
      <c r="D84" s="181"/>
    </row>
    <row r="85" spans="4:4" x14ac:dyDescent="0.2">
      <c r="D85" s="181"/>
    </row>
    <row r="86" spans="4:4" x14ac:dyDescent="0.2">
      <c r="D86" s="181"/>
    </row>
    <row r="87" spans="4:4" x14ac:dyDescent="0.2">
      <c r="D87" s="181"/>
    </row>
    <row r="88" spans="4:4" x14ac:dyDescent="0.2">
      <c r="D88" s="181"/>
    </row>
    <row r="89" spans="4:4" x14ac:dyDescent="0.2">
      <c r="D89" s="181"/>
    </row>
    <row r="90" spans="4:4" x14ac:dyDescent="0.2">
      <c r="D90" s="181"/>
    </row>
    <row r="91" spans="4:4" x14ac:dyDescent="0.2">
      <c r="D91" s="181"/>
    </row>
    <row r="92" spans="4:4" x14ac:dyDescent="0.2">
      <c r="D92" s="181"/>
    </row>
    <row r="93" spans="4:4" x14ac:dyDescent="0.2">
      <c r="D93" s="181"/>
    </row>
    <row r="94" spans="4:4" x14ac:dyDescent="0.2">
      <c r="D94" s="181"/>
    </row>
    <row r="95" spans="4:4" x14ac:dyDescent="0.2">
      <c r="D95" s="181"/>
    </row>
    <row r="96" spans="4:4" x14ac:dyDescent="0.2">
      <c r="D96" s="181"/>
    </row>
    <row r="97" spans="4:4" x14ac:dyDescent="0.2">
      <c r="D97" s="181"/>
    </row>
    <row r="98" spans="4:4" x14ac:dyDescent="0.2">
      <c r="D98" s="181"/>
    </row>
    <row r="99" spans="4:4" x14ac:dyDescent="0.2">
      <c r="D99" s="181"/>
    </row>
    <row r="100" spans="4:4" x14ac:dyDescent="0.2">
      <c r="D100" s="181"/>
    </row>
    <row r="101" spans="4:4" x14ac:dyDescent="0.2">
      <c r="D101" s="181"/>
    </row>
    <row r="102" spans="4:4" x14ac:dyDescent="0.2">
      <c r="D102" s="181"/>
    </row>
    <row r="103" spans="4:4" x14ac:dyDescent="0.2">
      <c r="D103" s="181"/>
    </row>
    <row r="104" spans="4:4" x14ac:dyDescent="0.2">
      <c r="D104" s="181"/>
    </row>
    <row r="105" spans="4:4" x14ac:dyDescent="0.2">
      <c r="D105" s="181"/>
    </row>
    <row r="106" spans="4:4" x14ac:dyDescent="0.2">
      <c r="D106" s="181"/>
    </row>
    <row r="107" spans="4:4" x14ac:dyDescent="0.2">
      <c r="D107" s="181"/>
    </row>
    <row r="108" spans="4:4" x14ac:dyDescent="0.2">
      <c r="D108" s="181"/>
    </row>
    <row r="109" spans="4:4" x14ac:dyDescent="0.2">
      <c r="D109" s="181"/>
    </row>
    <row r="110" spans="4:4" x14ac:dyDescent="0.2">
      <c r="D110" s="181"/>
    </row>
    <row r="111" spans="4:4" x14ac:dyDescent="0.2">
      <c r="D111" s="181"/>
    </row>
    <row r="112" spans="4:4" x14ac:dyDescent="0.2">
      <c r="D112" s="181"/>
    </row>
    <row r="113" spans="4:4" x14ac:dyDescent="0.2">
      <c r="D113" s="181"/>
    </row>
    <row r="114" spans="4:4" x14ac:dyDescent="0.2">
      <c r="D114" s="181"/>
    </row>
    <row r="115" spans="4:4" x14ac:dyDescent="0.2">
      <c r="D115" s="181"/>
    </row>
    <row r="116" spans="4:4" x14ac:dyDescent="0.2">
      <c r="D116" s="181"/>
    </row>
    <row r="117" spans="4:4" x14ac:dyDescent="0.2">
      <c r="D117" s="181"/>
    </row>
    <row r="118" spans="4:4" x14ac:dyDescent="0.2">
      <c r="D118" s="181"/>
    </row>
    <row r="119" spans="4:4" x14ac:dyDescent="0.2">
      <c r="D119" s="181"/>
    </row>
    <row r="120" spans="4:4" x14ac:dyDescent="0.2">
      <c r="D120" s="181"/>
    </row>
    <row r="121" spans="4:4" x14ac:dyDescent="0.2">
      <c r="D121" s="181"/>
    </row>
    <row r="122" spans="4:4" x14ac:dyDescent="0.2">
      <c r="D122" s="181"/>
    </row>
    <row r="123" spans="4:4" x14ac:dyDescent="0.2">
      <c r="D123" s="181"/>
    </row>
    <row r="124" spans="4:4" x14ac:dyDescent="0.2">
      <c r="D124" s="181"/>
    </row>
    <row r="125" spans="4:4" x14ac:dyDescent="0.2">
      <c r="D125" s="181"/>
    </row>
    <row r="126" spans="4:4" x14ac:dyDescent="0.2">
      <c r="D126" s="181"/>
    </row>
    <row r="127" spans="4:4" x14ac:dyDescent="0.2">
      <c r="D127" s="181"/>
    </row>
    <row r="128" spans="4:4" x14ac:dyDescent="0.2">
      <c r="D128" s="181"/>
    </row>
    <row r="129" spans="4:4" x14ac:dyDescent="0.2">
      <c r="D129" s="181"/>
    </row>
    <row r="130" spans="4:4" x14ac:dyDescent="0.2">
      <c r="D130" s="181"/>
    </row>
    <row r="131" spans="4:4" x14ac:dyDescent="0.2">
      <c r="D131" s="181"/>
    </row>
    <row r="132" spans="4:4" x14ac:dyDescent="0.2">
      <c r="D132" s="181"/>
    </row>
    <row r="133" spans="4:4" x14ac:dyDescent="0.2">
      <c r="D133" s="181"/>
    </row>
    <row r="134" spans="4:4" x14ac:dyDescent="0.2">
      <c r="D134" s="181"/>
    </row>
    <row r="135" spans="4:4" x14ac:dyDescent="0.2">
      <c r="D135" s="181"/>
    </row>
    <row r="136" spans="4:4" x14ac:dyDescent="0.2">
      <c r="D136" s="181"/>
    </row>
    <row r="137" spans="4:4" x14ac:dyDescent="0.2">
      <c r="D137" s="181"/>
    </row>
    <row r="138" spans="4:4" x14ac:dyDescent="0.2">
      <c r="D138" s="181"/>
    </row>
    <row r="139" spans="4:4" x14ac:dyDescent="0.2">
      <c r="D139" s="181"/>
    </row>
    <row r="140" spans="4:4" x14ac:dyDescent="0.2">
      <c r="D140" s="181"/>
    </row>
    <row r="141" spans="4:4" x14ac:dyDescent="0.2">
      <c r="D141" s="181"/>
    </row>
    <row r="142" spans="4:4" x14ac:dyDescent="0.2">
      <c r="D142" s="181"/>
    </row>
    <row r="143" spans="4:4" x14ac:dyDescent="0.2">
      <c r="D143" s="181"/>
    </row>
    <row r="144" spans="4:4" x14ac:dyDescent="0.2">
      <c r="D144" s="181"/>
    </row>
    <row r="145" spans="4:4" x14ac:dyDescent="0.2">
      <c r="D145" s="181"/>
    </row>
    <row r="146" spans="4:4" x14ac:dyDescent="0.2">
      <c r="D146" s="181"/>
    </row>
    <row r="147" spans="4:4" x14ac:dyDescent="0.2">
      <c r="D147" s="181"/>
    </row>
    <row r="148" spans="4:4" x14ac:dyDescent="0.2">
      <c r="D148" s="181"/>
    </row>
    <row r="149" spans="4:4" x14ac:dyDescent="0.2">
      <c r="D149" s="181"/>
    </row>
    <row r="150" spans="4:4" x14ac:dyDescent="0.2">
      <c r="D150" s="181"/>
    </row>
    <row r="151" spans="4:4" x14ac:dyDescent="0.2">
      <c r="D151" s="181"/>
    </row>
    <row r="152" spans="4:4" x14ac:dyDescent="0.2">
      <c r="D152" s="181"/>
    </row>
    <row r="153" spans="4:4" x14ac:dyDescent="0.2">
      <c r="D153" s="181"/>
    </row>
    <row r="154" spans="4:4" x14ac:dyDescent="0.2">
      <c r="D154" s="181"/>
    </row>
    <row r="155" spans="4:4" x14ac:dyDescent="0.2">
      <c r="D155" s="181"/>
    </row>
    <row r="156" spans="4:4" x14ac:dyDescent="0.2">
      <c r="D156" s="181"/>
    </row>
    <row r="157" spans="4:4" x14ac:dyDescent="0.2">
      <c r="D157" s="181"/>
    </row>
    <row r="158" spans="4:4" x14ac:dyDescent="0.2">
      <c r="D158" s="181"/>
    </row>
    <row r="159" spans="4:4" x14ac:dyDescent="0.2">
      <c r="D159" s="181"/>
    </row>
    <row r="160" spans="4:4" x14ac:dyDescent="0.2">
      <c r="D160" s="181"/>
    </row>
    <row r="161" spans="4:4" x14ac:dyDescent="0.2">
      <c r="D161" s="181"/>
    </row>
    <row r="162" spans="4:4" x14ac:dyDescent="0.2">
      <c r="D162" s="181"/>
    </row>
    <row r="163" spans="4:4" x14ac:dyDescent="0.2">
      <c r="D163" s="181"/>
    </row>
    <row r="164" spans="4:4" x14ac:dyDescent="0.2">
      <c r="D164" s="181"/>
    </row>
    <row r="165" spans="4:4" x14ac:dyDescent="0.2">
      <c r="D165" s="181"/>
    </row>
    <row r="166" spans="4:4" x14ac:dyDescent="0.2">
      <c r="D166" s="181"/>
    </row>
    <row r="167" spans="4:4" x14ac:dyDescent="0.2">
      <c r="D167" s="181"/>
    </row>
    <row r="168" spans="4:4" x14ac:dyDescent="0.2">
      <c r="D168" s="181"/>
    </row>
    <row r="169" spans="4:4" x14ac:dyDescent="0.2">
      <c r="D169" s="181"/>
    </row>
    <row r="170" spans="4:4" x14ac:dyDescent="0.2">
      <c r="D170" s="181"/>
    </row>
    <row r="171" spans="4:4" x14ac:dyDescent="0.2">
      <c r="D171" s="181"/>
    </row>
    <row r="172" spans="4:4" x14ac:dyDescent="0.2">
      <c r="D172" s="181"/>
    </row>
    <row r="173" spans="4:4" x14ac:dyDescent="0.2">
      <c r="D173" s="181"/>
    </row>
    <row r="174" spans="4:4" x14ac:dyDescent="0.2">
      <c r="D174" s="181"/>
    </row>
    <row r="175" spans="4:4" x14ac:dyDescent="0.2">
      <c r="D175" s="181"/>
    </row>
    <row r="176" spans="4:4" x14ac:dyDescent="0.2">
      <c r="D176" s="181"/>
    </row>
    <row r="177" spans="4:4" x14ac:dyDescent="0.2">
      <c r="D177" s="181"/>
    </row>
    <row r="178" spans="4:4" x14ac:dyDescent="0.2">
      <c r="D178" s="181"/>
    </row>
    <row r="179" spans="4:4" x14ac:dyDescent="0.2">
      <c r="D179" s="181"/>
    </row>
    <row r="180" spans="4:4" x14ac:dyDescent="0.2">
      <c r="D180" s="181"/>
    </row>
    <row r="181" spans="4:4" x14ac:dyDescent="0.2">
      <c r="D181" s="181"/>
    </row>
    <row r="182" spans="4:4" x14ac:dyDescent="0.2">
      <c r="D182" s="181"/>
    </row>
    <row r="183" spans="4:4" x14ac:dyDescent="0.2">
      <c r="D183" s="181"/>
    </row>
    <row r="184" spans="4:4" x14ac:dyDescent="0.2">
      <c r="D184" s="181"/>
    </row>
    <row r="185" spans="4:4" x14ac:dyDescent="0.2">
      <c r="D185" s="181"/>
    </row>
    <row r="186" spans="4:4" x14ac:dyDescent="0.2">
      <c r="D186" s="181"/>
    </row>
    <row r="187" spans="4:4" x14ac:dyDescent="0.2">
      <c r="D187" s="181"/>
    </row>
    <row r="188" spans="4:4" x14ac:dyDescent="0.2">
      <c r="D188" s="181"/>
    </row>
    <row r="189" spans="4:4" x14ac:dyDescent="0.2">
      <c r="D189" s="181"/>
    </row>
    <row r="190" spans="4:4" x14ac:dyDescent="0.2">
      <c r="D190" s="181"/>
    </row>
    <row r="191" spans="4:4" x14ac:dyDescent="0.2">
      <c r="D191" s="181"/>
    </row>
    <row r="192" spans="4:4" x14ac:dyDescent="0.2">
      <c r="D192" s="181"/>
    </row>
    <row r="193" spans="4:4" x14ac:dyDescent="0.2">
      <c r="D193" s="181"/>
    </row>
    <row r="194" spans="4:4" x14ac:dyDescent="0.2">
      <c r="D194" s="181"/>
    </row>
    <row r="195" spans="4:4" x14ac:dyDescent="0.2">
      <c r="D195" s="181"/>
    </row>
    <row r="196" spans="4:4" x14ac:dyDescent="0.2">
      <c r="D196" s="181"/>
    </row>
    <row r="197" spans="4:4" x14ac:dyDescent="0.2">
      <c r="D197" s="181"/>
    </row>
    <row r="198" spans="4:4" x14ac:dyDescent="0.2">
      <c r="D198" s="181"/>
    </row>
    <row r="199" spans="4:4" x14ac:dyDescent="0.2">
      <c r="D199" s="181"/>
    </row>
    <row r="200" spans="4:4" x14ac:dyDescent="0.2">
      <c r="D200" s="181"/>
    </row>
    <row r="201" spans="4:4" x14ac:dyDescent="0.2">
      <c r="D201" s="181"/>
    </row>
    <row r="202" spans="4:4" x14ac:dyDescent="0.2">
      <c r="D202" s="181"/>
    </row>
    <row r="203" spans="4:4" x14ac:dyDescent="0.2">
      <c r="D203" s="181"/>
    </row>
    <row r="204" spans="4:4" x14ac:dyDescent="0.2">
      <c r="D204" s="181"/>
    </row>
    <row r="205" spans="4:4" x14ac:dyDescent="0.2">
      <c r="D205" s="181"/>
    </row>
    <row r="206" spans="4:4" x14ac:dyDescent="0.2">
      <c r="D206" s="181"/>
    </row>
    <row r="207" spans="4:4" x14ac:dyDescent="0.2">
      <c r="D207" s="181"/>
    </row>
    <row r="208" spans="4:4" x14ac:dyDescent="0.2">
      <c r="D208" s="181"/>
    </row>
    <row r="209" spans="4:4" x14ac:dyDescent="0.2">
      <c r="D209" s="181"/>
    </row>
    <row r="210" spans="4:4" x14ac:dyDescent="0.2">
      <c r="D210" s="181"/>
    </row>
    <row r="211" spans="4:4" x14ac:dyDescent="0.2">
      <c r="D211" s="181"/>
    </row>
    <row r="212" spans="4:4" x14ac:dyDescent="0.2">
      <c r="D212" s="181"/>
    </row>
    <row r="213" spans="4:4" x14ac:dyDescent="0.2">
      <c r="D213" s="181"/>
    </row>
    <row r="214" spans="4:4" x14ac:dyDescent="0.2">
      <c r="D214" s="181"/>
    </row>
    <row r="215" spans="4:4" x14ac:dyDescent="0.2">
      <c r="D215" s="181"/>
    </row>
    <row r="216" spans="4:4" x14ac:dyDescent="0.2">
      <c r="D216" s="181"/>
    </row>
    <row r="217" spans="4:4" x14ac:dyDescent="0.2">
      <c r="D217" s="181"/>
    </row>
    <row r="218" spans="4:4" x14ac:dyDescent="0.2">
      <c r="D218" s="181"/>
    </row>
    <row r="219" spans="4:4" x14ac:dyDescent="0.2">
      <c r="D219" s="181"/>
    </row>
    <row r="220" spans="4:4" x14ac:dyDescent="0.2">
      <c r="D220" s="181"/>
    </row>
    <row r="221" spans="4:4" x14ac:dyDescent="0.2">
      <c r="D221" s="181"/>
    </row>
    <row r="222" spans="4:4" x14ac:dyDescent="0.2">
      <c r="D222" s="181"/>
    </row>
    <row r="223" spans="4:4" x14ac:dyDescent="0.2">
      <c r="D223" s="181"/>
    </row>
    <row r="224" spans="4:4" x14ac:dyDescent="0.2">
      <c r="D224" s="181"/>
    </row>
    <row r="225" spans="4:4" x14ac:dyDescent="0.2">
      <c r="D225" s="181"/>
    </row>
    <row r="226" spans="4:4" x14ac:dyDescent="0.2">
      <c r="D226" s="181"/>
    </row>
    <row r="227" spans="4:4" x14ac:dyDescent="0.2">
      <c r="D227" s="181"/>
    </row>
    <row r="228" spans="4:4" x14ac:dyDescent="0.2">
      <c r="D228" s="181"/>
    </row>
    <row r="229" spans="4:4" x14ac:dyDescent="0.2">
      <c r="D229" s="181"/>
    </row>
    <row r="230" spans="4:4" x14ac:dyDescent="0.2">
      <c r="D230" s="181"/>
    </row>
    <row r="231" spans="4:4" x14ac:dyDescent="0.2">
      <c r="D231" s="181"/>
    </row>
    <row r="232" spans="4:4" x14ac:dyDescent="0.2">
      <c r="D232" s="181"/>
    </row>
    <row r="233" spans="4:4" x14ac:dyDescent="0.2">
      <c r="D233" s="181"/>
    </row>
    <row r="234" spans="4:4" x14ac:dyDescent="0.2">
      <c r="D234" s="181"/>
    </row>
    <row r="235" spans="4:4" x14ac:dyDescent="0.2">
      <c r="D235" s="181"/>
    </row>
    <row r="236" spans="4:4" x14ac:dyDescent="0.2">
      <c r="D236" s="181"/>
    </row>
    <row r="237" spans="4:4" x14ac:dyDescent="0.2">
      <c r="D237" s="181"/>
    </row>
    <row r="238" spans="4:4" x14ac:dyDescent="0.2">
      <c r="D238" s="181"/>
    </row>
    <row r="239" spans="4:4" x14ac:dyDescent="0.2">
      <c r="D239" s="181"/>
    </row>
    <row r="240" spans="4:4" x14ac:dyDescent="0.2">
      <c r="D240" s="181"/>
    </row>
    <row r="241" spans="4:4" x14ac:dyDescent="0.2">
      <c r="D241" s="181"/>
    </row>
    <row r="242" spans="4:4" x14ac:dyDescent="0.2">
      <c r="D242" s="181"/>
    </row>
    <row r="243" spans="4:4" x14ac:dyDescent="0.2">
      <c r="D243" s="181"/>
    </row>
    <row r="244" spans="4:4" x14ac:dyDescent="0.2">
      <c r="D244" s="181"/>
    </row>
    <row r="245" spans="4:4" x14ac:dyDescent="0.2">
      <c r="D245" s="181"/>
    </row>
    <row r="246" spans="4:4" x14ac:dyDescent="0.2">
      <c r="D246" s="181"/>
    </row>
    <row r="247" spans="4:4" x14ac:dyDescent="0.2">
      <c r="D247" s="181"/>
    </row>
    <row r="248" spans="4:4" x14ac:dyDescent="0.2">
      <c r="D248" s="181"/>
    </row>
    <row r="249" spans="4:4" x14ac:dyDescent="0.2">
      <c r="D249" s="181"/>
    </row>
    <row r="250" spans="4:4" x14ac:dyDescent="0.2">
      <c r="D250" s="181"/>
    </row>
    <row r="251" spans="4:4" x14ac:dyDescent="0.2">
      <c r="D251" s="181"/>
    </row>
    <row r="252" spans="4:4" x14ac:dyDescent="0.2">
      <c r="D252" s="181"/>
    </row>
    <row r="253" spans="4:4" x14ac:dyDescent="0.2">
      <c r="D253" s="181"/>
    </row>
    <row r="254" spans="4:4" x14ac:dyDescent="0.2">
      <c r="D254" s="181"/>
    </row>
    <row r="255" spans="4:4" x14ac:dyDescent="0.2">
      <c r="D255" s="181"/>
    </row>
    <row r="256" spans="4:4" x14ac:dyDescent="0.2">
      <c r="D256" s="181"/>
    </row>
    <row r="257" spans="4:4" x14ac:dyDescent="0.2">
      <c r="D257" s="181"/>
    </row>
    <row r="258" spans="4:4" x14ac:dyDescent="0.2">
      <c r="D258" s="181"/>
    </row>
    <row r="259" spans="4:4" x14ac:dyDescent="0.2">
      <c r="D259" s="181"/>
    </row>
    <row r="260" spans="4:4" x14ac:dyDescent="0.2">
      <c r="D260" s="181"/>
    </row>
    <row r="261" spans="4:4" x14ac:dyDescent="0.2">
      <c r="D261" s="181"/>
    </row>
    <row r="262" spans="4:4" x14ac:dyDescent="0.2">
      <c r="D262" s="181"/>
    </row>
    <row r="263" spans="4:4" x14ac:dyDescent="0.2">
      <c r="D263" s="181"/>
    </row>
    <row r="264" spans="4:4" x14ac:dyDescent="0.2">
      <c r="D264" s="181"/>
    </row>
    <row r="265" spans="4:4" x14ac:dyDescent="0.2">
      <c r="D265" s="181"/>
    </row>
    <row r="266" spans="4:4" x14ac:dyDescent="0.2">
      <c r="D266" s="181"/>
    </row>
    <row r="267" spans="4:4" x14ac:dyDescent="0.2">
      <c r="D267" s="181"/>
    </row>
    <row r="268" spans="4:4" x14ac:dyDescent="0.2">
      <c r="D268" s="181"/>
    </row>
    <row r="269" spans="4:4" x14ac:dyDescent="0.2">
      <c r="D269" s="181"/>
    </row>
    <row r="270" spans="4:4" x14ac:dyDescent="0.2">
      <c r="D270" s="181"/>
    </row>
    <row r="271" spans="4:4" x14ac:dyDescent="0.2">
      <c r="D271" s="181"/>
    </row>
    <row r="272" spans="4:4" x14ac:dyDescent="0.2">
      <c r="D272" s="181"/>
    </row>
    <row r="273" spans="4:4" x14ac:dyDescent="0.2">
      <c r="D273" s="181"/>
    </row>
    <row r="274" spans="4:4" x14ac:dyDescent="0.2">
      <c r="D274" s="181"/>
    </row>
    <row r="275" spans="4:4" x14ac:dyDescent="0.2">
      <c r="D275" s="181"/>
    </row>
    <row r="276" spans="4:4" x14ac:dyDescent="0.2">
      <c r="D276" s="181"/>
    </row>
    <row r="277" spans="4:4" x14ac:dyDescent="0.2">
      <c r="D277" s="181"/>
    </row>
    <row r="278" spans="4:4" x14ac:dyDescent="0.2">
      <c r="D278" s="181"/>
    </row>
    <row r="279" spans="4:4" x14ac:dyDescent="0.2">
      <c r="D279" s="181"/>
    </row>
    <row r="280" spans="4:4" x14ac:dyDescent="0.2">
      <c r="D280" s="181"/>
    </row>
    <row r="281" spans="4:4" x14ac:dyDescent="0.2">
      <c r="D281" s="181"/>
    </row>
    <row r="282" spans="4:4" x14ac:dyDescent="0.2">
      <c r="D282" s="181"/>
    </row>
    <row r="283" spans="4:4" x14ac:dyDescent="0.2">
      <c r="D283" s="181"/>
    </row>
    <row r="284" spans="4:4" x14ac:dyDescent="0.2">
      <c r="D284" s="181"/>
    </row>
    <row r="285" spans="4:4" x14ac:dyDescent="0.2">
      <c r="D285" s="181"/>
    </row>
    <row r="286" spans="4:4" x14ac:dyDescent="0.2">
      <c r="D286" s="181"/>
    </row>
    <row r="287" spans="4:4" x14ac:dyDescent="0.2">
      <c r="D287" s="181"/>
    </row>
    <row r="288" spans="4:4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QZzqFzN4LyPP/73e70w1krEzR1XSX6oV2UzhuNDs+4+wzLNaa4zx//ejUYzJQIBPKeg/wZZLtrhGsMWd/Prvcg==" saltValue="9QthoVnI2c6uugJpYqaMZw==" spinCount="100000" sheet="1"/>
  <mergeCells count="3">
    <mergeCell ref="A1:G1"/>
    <mergeCell ref="C7:G7"/>
    <mergeCell ref="F8:G8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61</v>
      </c>
      <c r="C2" s="161" t="s">
        <v>62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4</v>
      </c>
      <c r="H6" s="35"/>
    </row>
    <row r="7" spans="1:15" ht="15.75" customHeight="1" x14ac:dyDescent="0.25">
      <c r="B7" s="93" t="str">
        <f>C2</f>
        <v>RS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61</v>
      </c>
      <c r="B18" s="166" t="s">
        <v>62</v>
      </c>
      <c r="C18" s="165"/>
      <c r="D18" s="165"/>
      <c r="E18" s="165"/>
      <c r="F18" s="165"/>
      <c r="G18" s="167"/>
      <c r="H18" s="169">
        <f>'4 4 Pol'!G36</f>
        <v>0</v>
      </c>
      <c r="I18" s="32"/>
      <c r="J18" s="32"/>
      <c r="O18">
        <f>'4 4 Pol'!AN37</f>
        <v>0</v>
      </c>
      <c r="P18">
        <f>'4 4 Pol'!AO37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4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61</v>
      </c>
      <c r="E21" s="285" t="s">
        <v>62</v>
      </c>
      <c r="F21" s="285"/>
      <c r="G21" s="285"/>
      <c r="H21" s="285"/>
      <c r="I21" s="32"/>
      <c r="J21" s="32"/>
      <c r="BC21" s="284" t="str">
        <f>E21</f>
        <v>RS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78</v>
      </c>
      <c r="B23" s="166" t="s">
        <v>80</v>
      </c>
      <c r="C23" s="165"/>
      <c r="D23" s="165"/>
      <c r="E23" s="165"/>
      <c r="F23" s="165"/>
      <c r="G23" s="167"/>
      <c r="H23" s="286">
        <f>'4 4 Pol'!F8</f>
        <v>0</v>
      </c>
      <c r="I23" s="32"/>
      <c r="J23" s="32"/>
    </row>
    <row r="24" spans="1:55" ht="12.75" customHeight="1" x14ac:dyDescent="0.2">
      <c r="A24" s="168" t="s">
        <v>83</v>
      </c>
      <c r="B24" s="166" t="s">
        <v>82</v>
      </c>
      <c r="C24" s="165"/>
      <c r="D24" s="165"/>
      <c r="E24" s="165"/>
      <c r="F24" s="165"/>
      <c r="G24" s="167"/>
      <c r="H24" s="286">
        <f>'4 4 Pol'!F20</f>
        <v>0</v>
      </c>
      <c r="I24" s="32"/>
      <c r="J24" s="32"/>
    </row>
    <row r="25" spans="1:55" ht="12.75" customHeight="1" x14ac:dyDescent="0.2">
      <c r="A25" s="168" t="s">
        <v>123</v>
      </c>
      <c r="B25" s="166" t="s">
        <v>124</v>
      </c>
      <c r="C25" s="165"/>
      <c r="D25" s="165"/>
      <c r="E25" s="165"/>
      <c r="F25" s="165"/>
      <c r="G25" s="167"/>
      <c r="H25" s="286">
        <f>'4 4 Pol'!F30</f>
        <v>0</v>
      </c>
      <c r="I25" s="32"/>
      <c r="J25" s="32"/>
    </row>
    <row r="26" spans="1:55" ht="12.75" customHeight="1" thickBot="1" x14ac:dyDescent="0.25">
      <c r="A26" s="175"/>
      <c r="B26" s="176" t="s">
        <v>548</v>
      </c>
      <c r="C26" s="177"/>
      <c r="D26" s="178" t="str">
        <f>D21</f>
        <v>4</v>
      </c>
      <c r="E26" s="177"/>
      <c r="F26" s="177"/>
      <c r="G26" s="179"/>
      <c r="H26" s="287">
        <f>SUM(H23:H25)</f>
        <v>0</v>
      </c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iE5P6h51b8jPI0IZSINFe8VokjryfuJMGXfyLLEdIlKG2xWBLxNea7sg8GCssMMi/Pl85YKo5skBJnSdqTKYrw==" saltValue="43JFQLtd+7JHxAjaxwKNgw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61</v>
      </c>
      <c r="C3" s="212" t="s">
        <v>62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61</v>
      </c>
      <c r="C4" s="213" t="s">
        <v>62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9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78</v>
      </c>
      <c r="C8" s="246" t="s">
        <v>80</v>
      </c>
      <c r="D8" s="288"/>
      <c r="E8" s="227"/>
      <c r="F8" s="232">
        <f>SUM(G9:G19)</f>
        <v>0</v>
      </c>
      <c r="G8" s="233"/>
      <c r="H8" s="234"/>
      <c r="I8" s="264"/>
      <c r="AE8" t="s">
        <v>139</v>
      </c>
    </row>
    <row r="9" spans="1:60" outlineLevel="1" x14ac:dyDescent="0.2">
      <c r="A9" s="263">
        <v>1</v>
      </c>
      <c r="B9" s="220" t="s">
        <v>55</v>
      </c>
      <c r="C9" s="249" t="s">
        <v>672</v>
      </c>
      <c r="D9" s="289" t="s">
        <v>550</v>
      </c>
      <c r="E9" s="229">
        <v>1</v>
      </c>
      <c r="F9" s="240"/>
      <c r="G9" s="238">
        <f>ROUND(E9*F9,2)</f>
        <v>0</v>
      </c>
      <c r="H9" s="237"/>
      <c r="I9" s="265" t="s">
        <v>303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304</v>
      </c>
      <c r="AF9" s="204"/>
      <c r="AG9" s="204"/>
      <c r="AH9" s="204"/>
      <c r="AI9" s="204"/>
      <c r="AJ9" s="204"/>
      <c r="AK9" s="204"/>
      <c r="AL9" s="204"/>
      <c r="AM9" s="204">
        <v>21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">
      <c r="A10" s="263">
        <v>2</v>
      </c>
      <c r="B10" s="220" t="s">
        <v>57</v>
      </c>
      <c r="C10" s="249" t="s">
        <v>673</v>
      </c>
      <c r="D10" s="289" t="s">
        <v>550</v>
      </c>
      <c r="E10" s="229">
        <v>1</v>
      </c>
      <c r="F10" s="240"/>
      <c r="G10" s="238">
        <f>ROUND(E10*F10,2)</f>
        <v>0</v>
      </c>
      <c r="H10" s="237"/>
      <c r="I10" s="265" t="s">
        <v>303</v>
      </c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304</v>
      </c>
      <c r="AF10" s="204"/>
      <c r="AG10" s="204"/>
      <c r="AH10" s="204"/>
      <c r="AI10" s="204"/>
      <c r="AJ10" s="204"/>
      <c r="AK10" s="204"/>
      <c r="AL10" s="204"/>
      <c r="AM10" s="204">
        <v>21</v>
      </c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outlineLevel="1" x14ac:dyDescent="0.2">
      <c r="A11" s="263">
        <v>3</v>
      </c>
      <c r="B11" s="220" t="s">
        <v>59</v>
      </c>
      <c r="C11" s="249" t="s">
        <v>674</v>
      </c>
      <c r="D11" s="289" t="s">
        <v>550</v>
      </c>
      <c r="E11" s="229">
        <v>1</v>
      </c>
      <c r="F11" s="240"/>
      <c r="G11" s="238">
        <f>ROUND(E11*F11,2)</f>
        <v>0</v>
      </c>
      <c r="H11" s="237"/>
      <c r="I11" s="265" t="s">
        <v>303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304</v>
      </c>
      <c r="AF11" s="204"/>
      <c r="AG11" s="204"/>
      <c r="AH11" s="204"/>
      <c r="AI11" s="204"/>
      <c r="AJ11" s="204"/>
      <c r="AK11" s="204"/>
      <c r="AL11" s="204"/>
      <c r="AM11" s="204">
        <v>21</v>
      </c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outlineLevel="1" x14ac:dyDescent="0.2">
      <c r="A12" s="263">
        <v>4</v>
      </c>
      <c r="B12" s="220" t="s">
        <v>61</v>
      </c>
      <c r="C12" s="249" t="s">
        <v>675</v>
      </c>
      <c r="D12" s="289" t="s">
        <v>550</v>
      </c>
      <c r="E12" s="229">
        <v>1</v>
      </c>
      <c r="F12" s="240"/>
      <c r="G12" s="238">
        <f>ROUND(E12*F12,2)</f>
        <v>0</v>
      </c>
      <c r="H12" s="237"/>
      <c r="I12" s="265" t="s">
        <v>303</v>
      </c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 t="s">
        <v>304</v>
      </c>
      <c r="AF12" s="204"/>
      <c r="AG12" s="204"/>
      <c r="AH12" s="204"/>
      <c r="AI12" s="204"/>
      <c r="AJ12" s="204"/>
      <c r="AK12" s="204"/>
      <c r="AL12" s="204"/>
      <c r="AM12" s="204">
        <v>21</v>
      </c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</row>
    <row r="13" spans="1:60" outlineLevel="1" x14ac:dyDescent="0.2">
      <c r="A13" s="263">
        <v>5</v>
      </c>
      <c r="B13" s="220" t="s">
        <v>63</v>
      </c>
      <c r="C13" s="249" t="s">
        <v>676</v>
      </c>
      <c r="D13" s="289" t="s">
        <v>550</v>
      </c>
      <c r="E13" s="229">
        <v>1</v>
      </c>
      <c r="F13" s="240"/>
      <c r="G13" s="238">
        <f>ROUND(E13*F13,2)</f>
        <v>0</v>
      </c>
      <c r="H13" s="237"/>
      <c r="I13" s="265" t="s">
        <v>303</v>
      </c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304</v>
      </c>
      <c r="AF13" s="204"/>
      <c r="AG13" s="204"/>
      <c r="AH13" s="204"/>
      <c r="AI13" s="204"/>
      <c r="AJ13" s="204"/>
      <c r="AK13" s="204"/>
      <c r="AL13" s="204"/>
      <c r="AM13" s="204">
        <v>21</v>
      </c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outlineLevel="1" x14ac:dyDescent="0.2">
      <c r="A14" s="263">
        <v>6</v>
      </c>
      <c r="B14" s="220" t="s">
        <v>65</v>
      </c>
      <c r="C14" s="249" t="s">
        <v>677</v>
      </c>
      <c r="D14" s="289" t="s">
        <v>550</v>
      </c>
      <c r="E14" s="229">
        <v>111</v>
      </c>
      <c r="F14" s="240"/>
      <c r="G14" s="238">
        <f>ROUND(E14*F14,2)</f>
        <v>0</v>
      </c>
      <c r="H14" s="237"/>
      <c r="I14" s="265" t="s">
        <v>303</v>
      </c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 t="s">
        <v>304</v>
      </c>
      <c r="AF14" s="204"/>
      <c r="AG14" s="204"/>
      <c r="AH14" s="204"/>
      <c r="AI14" s="204"/>
      <c r="AJ14" s="204"/>
      <c r="AK14" s="204"/>
      <c r="AL14" s="204"/>
      <c r="AM14" s="204">
        <v>21</v>
      </c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ht="22.5" outlineLevel="1" x14ac:dyDescent="0.2">
      <c r="A15" s="263">
        <v>7</v>
      </c>
      <c r="B15" s="220" t="s">
        <v>67</v>
      </c>
      <c r="C15" s="249" t="s">
        <v>678</v>
      </c>
      <c r="D15" s="289" t="s">
        <v>550</v>
      </c>
      <c r="E15" s="229">
        <v>8</v>
      </c>
      <c r="F15" s="240"/>
      <c r="G15" s="238">
        <f>ROUND(E15*F15,2)</f>
        <v>0</v>
      </c>
      <c r="H15" s="237"/>
      <c r="I15" s="265" t="s">
        <v>303</v>
      </c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 t="s">
        <v>304</v>
      </c>
      <c r="AF15" s="204"/>
      <c r="AG15" s="204"/>
      <c r="AH15" s="204"/>
      <c r="AI15" s="204"/>
      <c r="AJ15" s="204"/>
      <c r="AK15" s="204"/>
      <c r="AL15" s="204"/>
      <c r="AM15" s="204">
        <v>21</v>
      </c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</row>
    <row r="16" spans="1:60" outlineLevel="1" x14ac:dyDescent="0.2">
      <c r="A16" s="263">
        <v>8</v>
      </c>
      <c r="B16" s="220" t="s">
        <v>69</v>
      </c>
      <c r="C16" s="249" t="s">
        <v>679</v>
      </c>
      <c r="D16" s="289" t="s">
        <v>550</v>
      </c>
      <c r="E16" s="229">
        <v>2</v>
      </c>
      <c r="F16" s="240"/>
      <c r="G16" s="238">
        <f>ROUND(E16*F16,2)</f>
        <v>0</v>
      </c>
      <c r="H16" s="237"/>
      <c r="I16" s="265" t="s">
        <v>303</v>
      </c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 t="s">
        <v>304</v>
      </c>
      <c r="AF16" s="204"/>
      <c r="AG16" s="204"/>
      <c r="AH16" s="204"/>
      <c r="AI16" s="204"/>
      <c r="AJ16" s="204"/>
      <c r="AK16" s="204"/>
      <c r="AL16" s="204"/>
      <c r="AM16" s="204">
        <v>21</v>
      </c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</row>
    <row r="17" spans="1:60" outlineLevel="1" x14ac:dyDescent="0.2">
      <c r="A17" s="263">
        <v>9</v>
      </c>
      <c r="B17" s="220" t="s">
        <v>71</v>
      </c>
      <c r="C17" s="249" t="s">
        <v>680</v>
      </c>
      <c r="D17" s="289" t="s">
        <v>550</v>
      </c>
      <c r="E17" s="229">
        <v>121</v>
      </c>
      <c r="F17" s="240"/>
      <c r="G17" s="238">
        <f>ROUND(E17*F17,2)</f>
        <v>0</v>
      </c>
      <c r="H17" s="237"/>
      <c r="I17" s="265" t="s">
        <v>303</v>
      </c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 t="s">
        <v>304</v>
      </c>
      <c r="AF17" s="204"/>
      <c r="AG17" s="204"/>
      <c r="AH17" s="204"/>
      <c r="AI17" s="204"/>
      <c r="AJ17" s="204"/>
      <c r="AK17" s="204"/>
      <c r="AL17" s="204"/>
      <c r="AM17" s="204">
        <v>21</v>
      </c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</row>
    <row r="18" spans="1:60" outlineLevel="1" x14ac:dyDescent="0.2">
      <c r="A18" s="263">
        <v>10</v>
      </c>
      <c r="B18" s="220" t="s">
        <v>559</v>
      </c>
      <c r="C18" s="249" t="s">
        <v>681</v>
      </c>
      <c r="D18" s="289" t="s">
        <v>613</v>
      </c>
      <c r="E18" s="229">
        <v>1</v>
      </c>
      <c r="F18" s="240"/>
      <c r="G18" s="238">
        <f>ROUND(E18*F18,2)</f>
        <v>0</v>
      </c>
      <c r="H18" s="237"/>
      <c r="I18" s="265" t="s">
        <v>303</v>
      </c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 t="s">
        <v>304</v>
      </c>
      <c r="AF18" s="204"/>
      <c r="AG18" s="204"/>
      <c r="AH18" s="204"/>
      <c r="AI18" s="204"/>
      <c r="AJ18" s="204"/>
      <c r="AK18" s="204"/>
      <c r="AL18" s="204"/>
      <c r="AM18" s="204">
        <v>21</v>
      </c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</row>
    <row r="19" spans="1:60" outlineLevel="1" x14ac:dyDescent="0.2">
      <c r="A19" s="263">
        <v>11</v>
      </c>
      <c r="B19" s="220" t="s">
        <v>561</v>
      </c>
      <c r="C19" s="249" t="s">
        <v>682</v>
      </c>
      <c r="D19" s="289" t="s">
        <v>550</v>
      </c>
      <c r="E19" s="229">
        <v>110</v>
      </c>
      <c r="F19" s="240"/>
      <c r="G19" s="238">
        <f>ROUND(E19*F19,2)</f>
        <v>0</v>
      </c>
      <c r="H19" s="237"/>
      <c r="I19" s="265" t="s">
        <v>303</v>
      </c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 t="s">
        <v>304</v>
      </c>
      <c r="AF19" s="204"/>
      <c r="AG19" s="204"/>
      <c r="AH19" s="204"/>
      <c r="AI19" s="204"/>
      <c r="AJ19" s="204"/>
      <c r="AK19" s="204"/>
      <c r="AL19" s="204"/>
      <c r="AM19" s="204">
        <v>21</v>
      </c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</row>
    <row r="20" spans="1:60" x14ac:dyDescent="0.2">
      <c r="A20" s="258" t="s">
        <v>138</v>
      </c>
      <c r="B20" s="219" t="s">
        <v>83</v>
      </c>
      <c r="C20" s="246" t="s">
        <v>82</v>
      </c>
      <c r="D20" s="288"/>
      <c r="E20" s="227"/>
      <c r="F20" s="241">
        <f>SUM(G21:G29)</f>
        <v>0</v>
      </c>
      <c r="G20" s="242"/>
      <c r="H20" s="234"/>
      <c r="I20" s="264"/>
      <c r="AE20" t="s">
        <v>139</v>
      </c>
    </row>
    <row r="21" spans="1:60" outlineLevel="1" x14ac:dyDescent="0.2">
      <c r="A21" s="263">
        <v>12</v>
      </c>
      <c r="B21" s="220" t="s">
        <v>55</v>
      </c>
      <c r="C21" s="249" t="s">
        <v>683</v>
      </c>
      <c r="D21" s="289" t="s">
        <v>191</v>
      </c>
      <c r="E21" s="229">
        <v>2730</v>
      </c>
      <c r="F21" s="240"/>
      <c r="G21" s="238">
        <f>ROUND(E21*F21,2)</f>
        <v>0</v>
      </c>
      <c r="H21" s="237"/>
      <c r="I21" s="265" t="s">
        <v>303</v>
      </c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 t="s">
        <v>304</v>
      </c>
      <c r="AF21" s="204"/>
      <c r="AG21" s="204"/>
      <c r="AH21" s="204"/>
      <c r="AI21" s="204"/>
      <c r="AJ21" s="204"/>
      <c r="AK21" s="204"/>
      <c r="AL21" s="204"/>
      <c r="AM21" s="204">
        <v>21</v>
      </c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</row>
    <row r="22" spans="1:60" outlineLevel="1" x14ac:dyDescent="0.2">
      <c r="A22" s="263">
        <v>13</v>
      </c>
      <c r="B22" s="220" t="s">
        <v>57</v>
      </c>
      <c r="C22" s="249" t="s">
        <v>684</v>
      </c>
      <c r="D22" s="289" t="s">
        <v>191</v>
      </c>
      <c r="E22" s="229">
        <v>20</v>
      </c>
      <c r="F22" s="240"/>
      <c r="G22" s="238">
        <f>ROUND(E22*F22,2)</f>
        <v>0</v>
      </c>
      <c r="H22" s="237"/>
      <c r="I22" s="265" t="s">
        <v>303</v>
      </c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 t="s">
        <v>304</v>
      </c>
      <c r="AF22" s="204"/>
      <c r="AG22" s="204"/>
      <c r="AH22" s="204"/>
      <c r="AI22" s="204"/>
      <c r="AJ22" s="204"/>
      <c r="AK22" s="204"/>
      <c r="AL22" s="204"/>
      <c r="AM22" s="204">
        <v>21</v>
      </c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</row>
    <row r="23" spans="1:60" outlineLevel="1" x14ac:dyDescent="0.2">
      <c r="A23" s="263">
        <v>14</v>
      </c>
      <c r="B23" s="220" t="s">
        <v>59</v>
      </c>
      <c r="C23" s="249" t="s">
        <v>685</v>
      </c>
      <c r="D23" s="289" t="s">
        <v>191</v>
      </c>
      <c r="E23" s="229">
        <v>160</v>
      </c>
      <c r="F23" s="240"/>
      <c r="G23" s="238">
        <f>ROUND(E23*F23,2)</f>
        <v>0</v>
      </c>
      <c r="H23" s="237"/>
      <c r="I23" s="265" t="s">
        <v>303</v>
      </c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 t="s">
        <v>304</v>
      </c>
      <c r="AF23" s="204"/>
      <c r="AG23" s="204"/>
      <c r="AH23" s="204"/>
      <c r="AI23" s="204"/>
      <c r="AJ23" s="204"/>
      <c r="AK23" s="204"/>
      <c r="AL23" s="204"/>
      <c r="AM23" s="204">
        <v>21</v>
      </c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</row>
    <row r="24" spans="1:60" outlineLevel="1" x14ac:dyDescent="0.2">
      <c r="A24" s="263">
        <v>15</v>
      </c>
      <c r="B24" s="220" t="s">
        <v>61</v>
      </c>
      <c r="C24" s="249" t="s">
        <v>686</v>
      </c>
      <c r="D24" s="289" t="s">
        <v>191</v>
      </c>
      <c r="E24" s="229">
        <v>40</v>
      </c>
      <c r="F24" s="240"/>
      <c r="G24" s="238">
        <f>ROUND(E24*F24,2)</f>
        <v>0</v>
      </c>
      <c r="H24" s="237"/>
      <c r="I24" s="265" t="s">
        <v>303</v>
      </c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 t="s">
        <v>304</v>
      </c>
      <c r="AF24" s="204"/>
      <c r="AG24" s="204"/>
      <c r="AH24" s="204"/>
      <c r="AI24" s="204"/>
      <c r="AJ24" s="204"/>
      <c r="AK24" s="204"/>
      <c r="AL24" s="204"/>
      <c r="AM24" s="204">
        <v>21</v>
      </c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</row>
    <row r="25" spans="1:60" outlineLevel="1" x14ac:dyDescent="0.2">
      <c r="A25" s="263">
        <v>16</v>
      </c>
      <c r="B25" s="220" t="s">
        <v>65</v>
      </c>
      <c r="C25" s="249" t="s">
        <v>649</v>
      </c>
      <c r="D25" s="289" t="s">
        <v>191</v>
      </c>
      <c r="E25" s="229">
        <v>285</v>
      </c>
      <c r="F25" s="240"/>
      <c r="G25" s="238">
        <f>ROUND(E25*F25,2)</f>
        <v>0</v>
      </c>
      <c r="H25" s="237"/>
      <c r="I25" s="265" t="s">
        <v>303</v>
      </c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 t="s">
        <v>304</v>
      </c>
      <c r="AF25" s="204"/>
      <c r="AG25" s="204"/>
      <c r="AH25" s="204"/>
      <c r="AI25" s="204"/>
      <c r="AJ25" s="204"/>
      <c r="AK25" s="204"/>
      <c r="AL25" s="204"/>
      <c r="AM25" s="204">
        <v>21</v>
      </c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</row>
    <row r="26" spans="1:60" outlineLevel="1" x14ac:dyDescent="0.2">
      <c r="A26" s="263">
        <v>17</v>
      </c>
      <c r="B26" s="220" t="s">
        <v>67</v>
      </c>
      <c r="C26" s="249" t="s">
        <v>650</v>
      </c>
      <c r="D26" s="289" t="s">
        <v>191</v>
      </c>
      <c r="E26" s="229">
        <v>285</v>
      </c>
      <c r="F26" s="240"/>
      <c r="G26" s="238">
        <f>ROUND(E26*F26,2)</f>
        <v>0</v>
      </c>
      <c r="H26" s="237"/>
      <c r="I26" s="265" t="s">
        <v>303</v>
      </c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 t="s">
        <v>304</v>
      </c>
      <c r="AF26" s="204"/>
      <c r="AG26" s="204"/>
      <c r="AH26" s="204"/>
      <c r="AI26" s="204"/>
      <c r="AJ26" s="204"/>
      <c r="AK26" s="204"/>
      <c r="AL26" s="204"/>
      <c r="AM26" s="204">
        <v>21</v>
      </c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</row>
    <row r="27" spans="1:60" outlineLevel="1" x14ac:dyDescent="0.2">
      <c r="A27" s="263">
        <v>18</v>
      </c>
      <c r="B27" s="220" t="s">
        <v>69</v>
      </c>
      <c r="C27" s="249" t="s">
        <v>652</v>
      </c>
      <c r="D27" s="289" t="s">
        <v>191</v>
      </c>
      <c r="E27" s="229">
        <v>95</v>
      </c>
      <c r="F27" s="240"/>
      <c r="G27" s="238">
        <f>ROUND(E27*F27,2)</f>
        <v>0</v>
      </c>
      <c r="H27" s="237"/>
      <c r="I27" s="265" t="s">
        <v>303</v>
      </c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 t="s">
        <v>304</v>
      </c>
      <c r="AF27" s="204"/>
      <c r="AG27" s="204"/>
      <c r="AH27" s="204"/>
      <c r="AI27" s="204"/>
      <c r="AJ27" s="204"/>
      <c r="AK27" s="204"/>
      <c r="AL27" s="204"/>
      <c r="AM27" s="204">
        <v>21</v>
      </c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</row>
    <row r="28" spans="1:60" outlineLevel="1" x14ac:dyDescent="0.2">
      <c r="A28" s="263">
        <v>19</v>
      </c>
      <c r="B28" s="220" t="s">
        <v>71</v>
      </c>
      <c r="C28" s="249" t="s">
        <v>687</v>
      </c>
      <c r="D28" s="289" t="s">
        <v>613</v>
      </c>
      <c r="E28" s="229">
        <v>1</v>
      </c>
      <c r="F28" s="240"/>
      <c r="G28" s="238">
        <f>ROUND(E28*F28,2)</f>
        <v>0</v>
      </c>
      <c r="H28" s="237"/>
      <c r="I28" s="265" t="s">
        <v>303</v>
      </c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 t="s">
        <v>304</v>
      </c>
      <c r="AF28" s="204"/>
      <c r="AG28" s="204"/>
      <c r="AH28" s="204"/>
      <c r="AI28" s="204"/>
      <c r="AJ28" s="204"/>
      <c r="AK28" s="204"/>
      <c r="AL28" s="204"/>
      <c r="AM28" s="204">
        <v>21</v>
      </c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</row>
    <row r="29" spans="1:60" outlineLevel="1" x14ac:dyDescent="0.2">
      <c r="A29" s="263">
        <v>20</v>
      </c>
      <c r="B29" s="220" t="s">
        <v>559</v>
      </c>
      <c r="C29" s="249" t="s">
        <v>688</v>
      </c>
      <c r="D29" s="289" t="s">
        <v>655</v>
      </c>
      <c r="E29" s="229">
        <v>52</v>
      </c>
      <c r="F29" s="240"/>
      <c r="G29" s="238">
        <f>ROUND(E29*F29,2)</f>
        <v>0</v>
      </c>
      <c r="H29" s="237"/>
      <c r="I29" s="265" t="s">
        <v>303</v>
      </c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 t="s">
        <v>304</v>
      </c>
      <c r="AF29" s="204"/>
      <c r="AG29" s="204"/>
      <c r="AH29" s="204"/>
      <c r="AI29" s="204"/>
      <c r="AJ29" s="204"/>
      <c r="AK29" s="204"/>
      <c r="AL29" s="204"/>
      <c r="AM29" s="204">
        <v>21</v>
      </c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</row>
    <row r="30" spans="1:60" x14ac:dyDescent="0.2">
      <c r="A30" s="258" t="s">
        <v>138</v>
      </c>
      <c r="B30" s="219" t="s">
        <v>123</v>
      </c>
      <c r="C30" s="246" t="s">
        <v>124</v>
      </c>
      <c r="D30" s="288"/>
      <c r="E30" s="227"/>
      <c r="F30" s="241">
        <f>SUM(G31:G34)</f>
        <v>0</v>
      </c>
      <c r="G30" s="242"/>
      <c r="H30" s="234"/>
      <c r="I30" s="264"/>
      <c r="AE30" t="s">
        <v>139</v>
      </c>
    </row>
    <row r="31" spans="1:60" outlineLevel="1" x14ac:dyDescent="0.2">
      <c r="A31" s="263">
        <v>21</v>
      </c>
      <c r="B31" s="220" t="s">
        <v>65</v>
      </c>
      <c r="C31" s="249" t="s">
        <v>689</v>
      </c>
      <c r="D31" s="289" t="s">
        <v>613</v>
      </c>
      <c r="E31" s="229">
        <v>2</v>
      </c>
      <c r="F31" s="240"/>
      <c r="G31" s="238">
        <f>ROUND(E31*F31,2)</f>
        <v>0</v>
      </c>
      <c r="H31" s="237"/>
      <c r="I31" s="265" t="s">
        <v>303</v>
      </c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 t="s">
        <v>304</v>
      </c>
      <c r="AF31" s="204"/>
      <c r="AG31" s="204"/>
      <c r="AH31" s="204"/>
      <c r="AI31" s="204"/>
      <c r="AJ31" s="204"/>
      <c r="AK31" s="204"/>
      <c r="AL31" s="204"/>
      <c r="AM31" s="204">
        <v>21</v>
      </c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</row>
    <row r="32" spans="1:60" outlineLevel="1" x14ac:dyDescent="0.2">
      <c r="A32" s="263">
        <v>22</v>
      </c>
      <c r="B32" s="220" t="s">
        <v>67</v>
      </c>
      <c r="C32" s="249" t="s">
        <v>664</v>
      </c>
      <c r="D32" s="289" t="s">
        <v>613</v>
      </c>
      <c r="E32" s="229">
        <v>1</v>
      </c>
      <c r="F32" s="240"/>
      <c r="G32" s="238">
        <f>ROUND(E32*F32,2)</f>
        <v>0</v>
      </c>
      <c r="H32" s="237"/>
      <c r="I32" s="265" t="s">
        <v>303</v>
      </c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 t="s">
        <v>304</v>
      </c>
      <c r="AF32" s="204"/>
      <c r="AG32" s="204"/>
      <c r="AH32" s="204"/>
      <c r="AI32" s="204"/>
      <c r="AJ32" s="204"/>
      <c r="AK32" s="204"/>
      <c r="AL32" s="204"/>
      <c r="AM32" s="204">
        <v>21</v>
      </c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</row>
    <row r="33" spans="1:60" outlineLevel="1" x14ac:dyDescent="0.2">
      <c r="A33" s="263">
        <v>23</v>
      </c>
      <c r="B33" s="220" t="s">
        <v>69</v>
      </c>
      <c r="C33" s="249" t="s">
        <v>665</v>
      </c>
      <c r="D33" s="289" t="s">
        <v>613</v>
      </c>
      <c r="E33" s="229">
        <v>1</v>
      </c>
      <c r="F33" s="240"/>
      <c r="G33" s="238">
        <f>ROUND(E33*F33,2)</f>
        <v>0</v>
      </c>
      <c r="H33" s="237"/>
      <c r="I33" s="265" t="s">
        <v>303</v>
      </c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 t="s">
        <v>304</v>
      </c>
      <c r="AF33" s="204"/>
      <c r="AG33" s="204"/>
      <c r="AH33" s="204"/>
      <c r="AI33" s="204"/>
      <c r="AJ33" s="204"/>
      <c r="AK33" s="204"/>
      <c r="AL33" s="204"/>
      <c r="AM33" s="204">
        <v>21</v>
      </c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</row>
    <row r="34" spans="1:60" ht="13.5" outlineLevel="1" thickBot="1" x14ac:dyDescent="0.25">
      <c r="A34" s="275">
        <v>24</v>
      </c>
      <c r="B34" s="276" t="s">
        <v>71</v>
      </c>
      <c r="C34" s="277" t="s">
        <v>666</v>
      </c>
      <c r="D34" s="291" t="s">
        <v>613</v>
      </c>
      <c r="E34" s="279">
        <v>1</v>
      </c>
      <c r="F34" s="280"/>
      <c r="G34" s="281">
        <f>ROUND(E34*F34,2)</f>
        <v>0</v>
      </c>
      <c r="H34" s="282"/>
      <c r="I34" s="283" t="s">
        <v>303</v>
      </c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 t="s">
        <v>304</v>
      </c>
      <c r="AF34" s="204"/>
      <c r="AG34" s="204"/>
      <c r="AH34" s="204"/>
      <c r="AI34" s="204"/>
      <c r="AJ34" s="204"/>
      <c r="AK34" s="204"/>
      <c r="AL34" s="204"/>
      <c r="AM34" s="204">
        <v>21</v>
      </c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</row>
    <row r="35" spans="1:60" hidden="1" x14ac:dyDescent="0.2">
      <c r="A35" s="54"/>
      <c r="B35" s="61" t="s">
        <v>545</v>
      </c>
      <c r="C35" s="252" t="s">
        <v>545</v>
      </c>
      <c r="D35" s="207"/>
      <c r="E35" s="205"/>
      <c r="F35" s="205"/>
      <c r="G35" s="205"/>
      <c r="H35" s="205"/>
      <c r="I35" s="206"/>
    </row>
    <row r="36" spans="1:60" hidden="1" x14ac:dyDescent="0.2">
      <c r="A36" s="253"/>
      <c r="B36" s="254" t="s">
        <v>544</v>
      </c>
      <c r="C36" s="255"/>
      <c r="D36" s="256"/>
      <c r="E36" s="253"/>
      <c r="F36" s="253"/>
      <c r="G36" s="257">
        <f>F8+F20+F30</f>
        <v>0</v>
      </c>
      <c r="H36" s="46"/>
      <c r="I36" s="46"/>
      <c r="AN36">
        <v>15</v>
      </c>
      <c r="AO36">
        <v>21</v>
      </c>
    </row>
    <row r="37" spans="1:60" x14ac:dyDescent="0.2">
      <c r="A37" s="46"/>
      <c r="B37" s="245"/>
      <c r="C37" s="245"/>
      <c r="D37" s="183"/>
      <c r="E37" s="46"/>
      <c r="F37" s="46"/>
      <c r="G37" s="46"/>
      <c r="H37" s="46"/>
      <c r="I37" s="46"/>
      <c r="AN37">
        <f>SUMIF(AM8:AM36,AN36,G8:G36)</f>
        <v>0</v>
      </c>
      <c r="AO37">
        <f>SUMIF(AM8:AM36,AO36,G8:G36)</f>
        <v>0</v>
      </c>
    </row>
    <row r="38" spans="1:60" x14ac:dyDescent="0.2">
      <c r="D38" s="181"/>
    </row>
    <row r="39" spans="1:60" x14ac:dyDescent="0.2">
      <c r="D39" s="181"/>
    </row>
    <row r="40" spans="1:60" x14ac:dyDescent="0.2">
      <c r="D40" s="181"/>
    </row>
    <row r="41" spans="1:60" x14ac:dyDescent="0.2">
      <c r="D41" s="181"/>
    </row>
    <row r="42" spans="1:60" x14ac:dyDescent="0.2">
      <c r="D42" s="181"/>
    </row>
    <row r="43" spans="1:60" x14ac:dyDescent="0.2">
      <c r="D43" s="181"/>
    </row>
    <row r="44" spans="1:60" x14ac:dyDescent="0.2">
      <c r="D44" s="181"/>
    </row>
    <row r="45" spans="1:60" x14ac:dyDescent="0.2">
      <c r="D45" s="181"/>
    </row>
    <row r="46" spans="1:60" x14ac:dyDescent="0.2">
      <c r="D46" s="181"/>
    </row>
    <row r="47" spans="1:60" x14ac:dyDescent="0.2">
      <c r="D47" s="181"/>
    </row>
    <row r="48" spans="1:60" x14ac:dyDescent="0.2">
      <c r="D48" s="181"/>
    </row>
    <row r="49" spans="4:4" x14ac:dyDescent="0.2">
      <c r="D49" s="181"/>
    </row>
    <row r="50" spans="4:4" x14ac:dyDescent="0.2">
      <c r="D50" s="181"/>
    </row>
    <row r="51" spans="4:4" x14ac:dyDescent="0.2">
      <c r="D51" s="181"/>
    </row>
    <row r="52" spans="4:4" x14ac:dyDescent="0.2">
      <c r="D52" s="181"/>
    </row>
    <row r="53" spans="4:4" x14ac:dyDescent="0.2">
      <c r="D53" s="181"/>
    </row>
    <row r="54" spans="4:4" x14ac:dyDescent="0.2">
      <c r="D54" s="181"/>
    </row>
    <row r="55" spans="4:4" x14ac:dyDescent="0.2">
      <c r="D55" s="181"/>
    </row>
    <row r="56" spans="4:4" x14ac:dyDescent="0.2">
      <c r="D56" s="181"/>
    </row>
    <row r="57" spans="4:4" x14ac:dyDescent="0.2">
      <c r="D57" s="181"/>
    </row>
    <row r="58" spans="4:4" x14ac:dyDescent="0.2">
      <c r="D58" s="181"/>
    </row>
    <row r="59" spans="4:4" x14ac:dyDescent="0.2">
      <c r="D59" s="181"/>
    </row>
    <row r="60" spans="4:4" x14ac:dyDescent="0.2">
      <c r="D60" s="181"/>
    </row>
    <row r="61" spans="4:4" x14ac:dyDescent="0.2">
      <c r="D61" s="181"/>
    </row>
    <row r="62" spans="4:4" x14ac:dyDescent="0.2">
      <c r="D62" s="181"/>
    </row>
    <row r="63" spans="4:4" x14ac:dyDescent="0.2">
      <c r="D63" s="181"/>
    </row>
    <row r="64" spans="4:4" x14ac:dyDescent="0.2">
      <c r="D64" s="181"/>
    </row>
    <row r="65" spans="4:4" x14ac:dyDescent="0.2">
      <c r="D65" s="181"/>
    </row>
    <row r="66" spans="4:4" x14ac:dyDescent="0.2">
      <c r="D66" s="181"/>
    </row>
    <row r="67" spans="4:4" x14ac:dyDescent="0.2">
      <c r="D67" s="181"/>
    </row>
    <row r="68" spans="4:4" x14ac:dyDescent="0.2">
      <c r="D68" s="181"/>
    </row>
    <row r="69" spans="4:4" x14ac:dyDescent="0.2">
      <c r="D69" s="181"/>
    </row>
    <row r="70" spans="4:4" x14ac:dyDescent="0.2">
      <c r="D70" s="181"/>
    </row>
    <row r="71" spans="4:4" x14ac:dyDescent="0.2">
      <c r="D71" s="181"/>
    </row>
    <row r="72" spans="4:4" x14ac:dyDescent="0.2">
      <c r="D72" s="181"/>
    </row>
    <row r="73" spans="4:4" x14ac:dyDescent="0.2">
      <c r="D73" s="181"/>
    </row>
    <row r="74" spans="4:4" x14ac:dyDescent="0.2">
      <c r="D74" s="181"/>
    </row>
    <row r="75" spans="4:4" x14ac:dyDescent="0.2">
      <c r="D75" s="181"/>
    </row>
    <row r="76" spans="4:4" x14ac:dyDescent="0.2">
      <c r="D76" s="181"/>
    </row>
    <row r="77" spans="4:4" x14ac:dyDescent="0.2">
      <c r="D77" s="181"/>
    </row>
    <row r="78" spans="4:4" x14ac:dyDescent="0.2">
      <c r="D78" s="181"/>
    </row>
    <row r="79" spans="4:4" x14ac:dyDescent="0.2">
      <c r="D79" s="181"/>
    </row>
    <row r="80" spans="4:4" x14ac:dyDescent="0.2">
      <c r="D80" s="181"/>
    </row>
    <row r="81" spans="4:4" x14ac:dyDescent="0.2">
      <c r="D81" s="181"/>
    </row>
    <row r="82" spans="4:4" x14ac:dyDescent="0.2">
      <c r="D82" s="181"/>
    </row>
    <row r="83" spans="4:4" x14ac:dyDescent="0.2">
      <c r="D83" s="181"/>
    </row>
    <row r="84" spans="4:4" x14ac:dyDescent="0.2">
      <c r="D84" s="181"/>
    </row>
    <row r="85" spans="4:4" x14ac:dyDescent="0.2">
      <c r="D85" s="181"/>
    </row>
    <row r="86" spans="4:4" x14ac:dyDescent="0.2">
      <c r="D86" s="181"/>
    </row>
    <row r="87" spans="4:4" x14ac:dyDescent="0.2">
      <c r="D87" s="181"/>
    </row>
    <row r="88" spans="4:4" x14ac:dyDescent="0.2">
      <c r="D88" s="181"/>
    </row>
    <row r="89" spans="4:4" x14ac:dyDescent="0.2">
      <c r="D89" s="181"/>
    </row>
    <row r="90" spans="4:4" x14ac:dyDescent="0.2">
      <c r="D90" s="181"/>
    </row>
    <row r="91" spans="4:4" x14ac:dyDescent="0.2">
      <c r="D91" s="181"/>
    </row>
    <row r="92" spans="4:4" x14ac:dyDescent="0.2">
      <c r="D92" s="181"/>
    </row>
    <row r="93" spans="4:4" x14ac:dyDescent="0.2">
      <c r="D93" s="181"/>
    </row>
    <row r="94" spans="4:4" x14ac:dyDescent="0.2">
      <c r="D94" s="181"/>
    </row>
    <row r="95" spans="4:4" x14ac:dyDescent="0.2">
      <c r="D95" s="181"/>
    </row>
    <row r="96" spans="4:4" x14ac:dyDescent="0.2">
      <c r="D96" s="181"/>
    </row>
    <row r="97" spans="4:4" x14ac:dyDescent="0.2">
      <c r="D97" s="181"/>
    </row>
    <row r="98" spans="4:4" x14ac:dyDescent="0.2">
      <c r="D98" s="181"/>
    </row>
    <row r="99" spans="4:4" x14ac:dyDescent="0.2">
      <c r="D99" s="181"/>
    </row>
    <row r="100" spans="4:4" x14ac:dyDescent="0.2">
      <c r="D100" s="181"/>
    </row>
    <row r="101" spans="4:4" x14ac:dyDescent="0.2">
      <c r="D101" s="181"/>
    </row>
    <row r="102" spans="4:4" x14ac:dyDescent="0.2">
      <c r="D102" s="181"/>
    </row>
    <row r="103" spans="4:4" x14ac:dyDescent="0.2">
      <c r="D103" s="181"/>
    </row>
    <row r="104" spans="4:4" x14ac:dyDescent="0.2">
      <c r="D104" s="181"/>
    </row>
    <row r="105" spans="4:4" x14ac:dyDescent="0.2">
      <c r="D105" s="181"/>
    </row>
    <row r="106" spans="4:4" x14ac:dyDescent="0.2">
      <c r="D106" s="181"/>
    </row>
    <row r="107" spans="4:4" x14ac:dyDescent="0.2">
      <c r="D107" s="181"/>
    </row>
    <row r="108" spans="4:4" x14ac:dyDescent="0.2">
      <c r="D108" s="181"/>
    </row>
    <row r="109" spans="4:4" x14ac:dyDescent="0.2">
      <c r="D109" s="181"/>
    </row>
    <row r="110" spans="4:4" x14ac:dyDescent="0.2">
      <c r="D110" s="181"/>
    </row>
    <row r="111" spans="4:4" x14ac:dyDescent="0.2">
      <c r="D111" s="181"/>
    </row>
    <row r="112" spans="4:4" x14ac:dyDescent="0.2">
      <c r="D112" s="181"/>
    </row>
    <row r="113" spans="4:4" x14ac:dyDescent="0.2">
      <c r="D113" s="181"/>
    </row>
    <row r="114" spans="4:4" x14ac:dyDescent="0.2">
      <c r="D114" s="181"/>
    </row>
    <row r="115" spans="4:4" x14ac:dyDescent="0.2">
      <c r="D115" s="181"/>
    </row>
    <row r="116" spans="4:4" x14ac:dyDescent="0.2">
      <c r="D116" s="181"/>
    </row>
    <row r="117" spans="4:4" x14ac:dyDescent="0.2">
      <c r="D117" s="181"/>
    </row>
    <row r="118" spans="4:4" x14ac:dyDescent="0.2">
      <c r="D118" s="181"/>
    </row>
    <row r="119" spans="4:4" x14ac:dyDescent="0.2">
      <c r="D119" s="181"/>
    </row>
    <row r="120" spans="4:4" x14ac:dyDescent="0.2">
      <c r="D120" s="181"/>
    </row>
    <row r="121" spans="4:4" x14ac:dyDescent="0.2">
      <c r="D121" s="181"/>
    </row>
    <row r="122" spans="4:4" x14ac:dyDescent="0.2">
      <c r="D122" s="181"/>
    </row>
    <row r="123" spans="4:4" x14ac:dyDescent="0.2">
      <c r="D123" s="181"/>
    </row>
    <row r="124" spans="4:4" x14ac:dyDescent="0.2">
      <c r="D124" s="181"/>
    </row>
    <row r="125" spans="4:4" x14ac:dyDescent="0.2">
      <c r="D125" s="181"/>
    </row>
    <row r="126" spans="4:4" x14ac:dyDescent="0.2">
      <c r="D126" s="181"/>
    </row>
    <row r="127" spans="4:4" x14ac:dyDescent="0.2">
      <c r="D127" s="181"/>
    </row>
    <row r="128" spans="4:4" x14ac:dyDescent="0.2">
      <c r="D128" s="181"/>
    </row>
    <row r="129" spans="4:4" x14ac:dyDescent="0.2">
      <c r="D129" s="181"/>
    </row>
    <row r="130" spans="4:4" x14ac:dyDescent="0.2">
      <c r="D130" s="181"/>
    </row>
    <row r="131" spans="4:4" x14ac:dyDescent="0.2">
      <c r="D131" s="181"/>
    </row>
    <row r="132" spans="4:4" x14ac:dyDescent="0.2">
      <c r="D132" s="181"/>
    </row>
    <row r="133" spans="4:4" x14ac:dyDescent="0.2">
      <c r="D133" s="181"/>
    </row>
    <row r="134" spans="4:4" x14ac:dyDescent="0.2">
      <c r="D134" s="181"/>
    </row>
    <row r="135" spans="4:4" x14ac:dyDescent="0.2">
      <c r="D135" s="181"/>
    </row>
    <row r="136" spans="4:4" x14ac:dyDescent="0.2">
      <c r="D136" s="181"/>
    </row>
    <row r="137" spans="4:4" x14ac:dyDescent="0.2">
      <c r="D137" s="181"/>
    </row>
    <row r="138" spans="4:4" x14ac:dyDescent="0.2">
      <c r="D138" s="181"/>
    </row>
    <row r="139" spans="4:4" x14ac:dyDescent="0.2">
      <c r="D139" s="181"/>
    </row>
    <row r="140" spans="4:4" x14ac:dyDescent="0.2">
      <c r="D140" s="181"/>
    </row>
    <row r="141" spans="4:4" x14ac:dyDescent="0.2">
      <c r="D141" s="181"/>
    </row>
    <row r="142" spans="4:4" x14ac:dyDescent="0.2">
      <c r="D142" s="181"/>
    </row>
    <row r="143" spans="4:4" x14ac:dyDescent="0.2">
      <c r="D143" s="181"/>
    </row>
    <row r="144" spans="4:4" x14ac:dyDescent="0.2">
      <c r="D144" s="181"/>
    </row>
    <row r="145" spans="4:4" x14ac:dyDescent="0.2">
      <c r="D145" s="181"/>
    </row>
    <row r="146" spans="4:4" x14ac:dyDescent="0.2">
      <c r="D146" s="181"/>
    </row>
    <row r="147" spans="4:4" x14ac:dyDescent="0.2">
      <c r="D147" s="181"/>
    </row>
    <row r="148" spans="4:4" x14ac:dyDescent="0.2">
      <c r="D148" s="181"/>
    </row>
    <row r="149" spans="4:4" x14ac:dyDescent="0.2">
      <c r="D149" s="181"/>
    </row>
    <row r="150" spans="4:4" x14ac:dyDescent="0.2">
      <c r="D150" s="181"/>
    </row>
    <row r="151" spans="4:4" x14ac:dyDescent="0.2">
      <c r="D151" s="181"/>
    </row>
    <row r="152" spans="4:4" x14ac:dyDescent="0.2">
      <c r="D152" s="181"/>
    </row>
    <row r="153" spans="4:4" x14ac:dyDescent="0.2">
      <c r="D153" s="181"/>
    </row>
    <row r="154" spans="4:4" x14ac:dyDescent="0.2">
      <c r="D154" s="181"/>
    </row>
    <row r="155" spans="4:4" x14ac:dyDescent="0.2">
      <c r="D155" s="181"/>
    </row>
    <row r="156" spans="4:4" x14ac:dyDescent="0.2">
      <c r="D156" s="181"/>
    </row>
    <row r="157" spans="4:4" x14ac:dyDescent="0.2">
      <c r="D157" s="181"/>
    </row>
    <row r="158" spans="4:4" x14ac:dyDescent="0.2">
      <c r="D158" s="181"/>
    </row>
    <row r="159" spans="4:4" x14ac:dyDescent="0.2">
      <c r="D159" s="181"/>
    </row>
    <row r="160" spans="4:4" x14ac:dyDescent="0.2">
      <c r="D160" s="181"/>
    </row>
    <row r="161" spans="4:4" x14ac:dyDescent="0.2">
      <c r="D161" s="181"/>
    </row>
    <row r="162" spans="4:4" x14ac:dyDescent="0.2">
      <c r="D162" s="181"/>
    </row>
    <row r="163" spans="4:4" x14ac:dyDescent="0.2">
      <c r="D163" s="181"/>
    </row>
    <row r="164" spans="4:4" x14ac:dyDescent="0.2">
      <c r="D164" s="181"/>
    </row>
    <row r="165" spans="4:4" x14ac:dyDescent="0.2">
      <c r="D165" s="181"/>
    </row>
    <row r="166" spans="4:4" x14ac:dyDescent="0.2">
      <c r="D166" s="181"/>
    </row>
    <row r="167" spans="4:4" x14ac:dyDescent="0.2">
      <c r="D167" s="181"/>
    </row>
    <row r="168" spans="4:4" x14ac:dyDescent="0.2">
      <c r="D168" s="181"/>
    </row>
    <row r="169" spans="4:4" x14ac:dyDescent="0.2">
      <c r="D169" s="181"/>
    </row>
    <row r="170" spans="4:4" x14ac:dyDescent="0.2">
      <c r="D170" s="181"/>
    </row>
    <row r="171" spans="4:4" x14ac:dyDescent="0.2">
      <c r="D171" s="181"/>
    </row>
    <row r="172" spans="4:4" x14ac:dyDescent="0.2">
      <c r="D172" s="181"/>
    </row>
    <row r="173" spans="4:4" x14ac:dyDescent="0.2">
      <c r="D173" s="181"/>
    </row>
    <row r="174" spans="4:4" x14ac:dyDescent="0.2">
      <c r="D174" s="181"/>
    </row>
    <row r="175" spans="4:4" x14ac:dyDescent="0.2">
      <c r="D175" s="181"/>
    </row>
    <row r="176" spans="4:4" x14ac:dyDescent="0.2">
      <c r="D176" s="181"/>
    </row>
    <row r="177" spans="4:4" x14ac:dyDescent="0.2">
      <c r="D177" s="181"/>
    </row>
    <row r="178" spans="4:4" x14ac:dyDescent="0.2">
      <c r="D178" s="181"/>
    </row>
    <row r="179" spans="4:4" x14ac:dyDescent="0.2">
      <c r="D179" s="181"/>
    </row>
    <row r="180" spans="4:4" x14ac:dyDescent="0.2">
      <c r="D180" s="181"/>
    </row>
    <row r="181" spans="4:4" x14ac:dyDescent="0.2">
      <c r="D181" s="181"/>
    </row>
    <row r="182" spans="4:4" x14ac:dyDescent="0.2">
      <c r="D182" s="181"/>
    </row>
    <row r="183" spans="4:4" x14ac:dyDescent="0.2">
      <c r="D183" s="181"/>
    </row>
    <row r="184" spans="4:4" x14ac:dyDescent="0.2">
      <c r="D184" s="181"/>
    </row>
    <row r="185" spans="4:4" x14ac:dyDescent="0.2">
      <c r="D185" s="181"/>
    </row>
    <row r="186" spans="4:4" x14ac:dyDescent="0.2">
      <c r="D186" s="181"/>
    </row>
    <row r="187" spans="4:4" x14ac:dyDescent="0.2">
      <c r="D187" s="181"/>
    </row>
    <row r="188" spans="4:4" x14ac:dyDescent="0.2">
      <c r="D188" s="181"/>
    </row>
    <row r="189" spans="4:4" x14ac:dyDescent="0.2">
      <c r="D189" s="181"/>
    </row>
    <row r="190" spans="4:4" x14ac:dyDescent="0.2">
      <c r="D190" s="181"/>
    </row>
    <row r="191" spans="4:4" x14ac:dyDescent="0.2">
      <c r="D191" s="181"/>
    </row>
    <row r="192" spans="4:4" x14ac:dyDescent="0.2">
      <c r="D192" s="181"/>
    </row>
    <row r="193" spans="4:4" x14ac:dyDescent="0.2">
      <c r="D193" s="181"/>
    </row>
    <row r="194" spans="4:4" x14ac:dyDescent="0.2">
      <c r="D194" s="181"/>
    </row>
    <row r="195" spans="4:4" x14ac:dyDescent="0.2">
      <c r="D195" s="181"/>
    </row>
    <row r="196" spans="4:4" x14ac:dyDescent="0.2">
      <c r="D196" s="181"/>
    </row>
    <row r="197" spans="4:4" x14ac:dyDescent="0.2">
      <c r="D197" s="181"/>
    </row>
    <row r="198" spans="4:4" x14ac:dyDescent="0.2">
      <c r="D198" s="181"/>
    </row>
    <row r="199" spans="4:4" x14ac:dyDescent="0.2">
      <c r="D199" s="181"/>
    </row>
    <row r="200" spans="4:4" x14ac:dyDescent="0.2">
      <c r="D200" s="181"/>
    </row>
    <row r="201" spans="4:4" x14ac:dyDescent="0.2">
      <c r="D201" s="181"/>
    </row>
    <row r="202" spans="4:4" x14ac:dyDescent="0.2">
      <c r="D202" s="181"/>
    </row>
    <row r="203" spans="4:4" x14ac:dyDescent="0.2">
      <c r="D203" s="181"/>
    </row>
    <row r="204" spans="4:4" x14ac:dyDescent="0.2">
      <c r="D204" s="181"/>
    </row>
    <row r="205" spans="4:4" x14ac:dyDescent="0.2">
      <c r="D205" s="181"/>
    </row>
    <row r="206" spans="4:4" x14ac:dyDescent="0.2">
      <c r="D206" s="181"/>
    </row>
    <row r="207" spans="4:4" x14ac:dyDescent="0.2">
      <c r="D207" s="181"/>
    </row>
    <row r="208" spans="4:4" x14ac:dyDescent="0.2">
      <c r="D208" s="181"/>
    </row>
    <row r="209" spans="4:4" x14ac:dyDescent="0.2">
      <c r="D209" s="181"/>
    </row>
    <row r="210" spans="4:4" x14ac:dyDescent="0.2">
      <c r="D210" s="181"/>
    </row>
    <row r="211" spans="4:4" x14ac:dyDescent="0.2">
      <c r="D211" s="181"/>
    </row>
    <row r="212" spans="4:4" x14ac:dyDescent="0.2">
      <c r="D212" s="181"/>
    </row>
    <row r="213" spans="4:4" x14ac:dyDescent="0.2">
      <c r="D213" s="181"/>
    </row>
    <row r="214" spans="4:4" x14ac:dyDescent="0.2">
      <c r="D214" s="181"/>
    </row>
    <row r="215" spans="4:4" x14ac:dyDescent="0.2">
      <c r="D215" s="181"/>
    </row>
    <row r="216" spans="4:4" x14ac:dyDescent="0.2">
      <c r="D216" s="181"/>
    </row>
    <row r="217" spans="4:4" x14ac:dyDescent="0.2">
      <c r="D217" s="181"/>
    </row>
    <row r="218" spans="4:4" x14ac:dyDescent="0.2">
      <c r="D218" s="181"/>
    </row>
    <row r="219" spans="4:4" x14ac:dyDescent="0.2">
      <c r="D219" s="181"/>
    </row>
    <row r="220" spans="4:4" x14ac:dyDescent="0.2">
      <c r="D220" s="181"/>
    </row>
    <row r="221" spans="4:4" x14ac:dyDescent="0.2">
      <c r="D221" s="181"/>
    </row>
    <row r="222" spans="4:4" x14ac:dyDescent="0.2">
      <c r="D222" s="181"/>
    </row>
    <row r="223" spans="4:4" x14ac:dyDescent="0.2">
      <c r="D223" s="181"/>
    </row>
    <row r="224" spans="4:4" x14ac:dyDescent="0.2">
      <c r="D224" s="181"/>
    </row>
    <row r="225" spans="4:4" x14ac:dyDescent="0.2">
      <c r="D225" s="181"/>
    </row>
    <row r="226" spans="4:4" x14ac:dyDescent="0.2">
      <c r="D226" s="181"/>
    </row>
    <row r="227" spans="4:4" x14ac:dyDescent="0.2">
      <c r="D227" s="181"/>
    </row>
    <row r="228" spans="4:4" x14ac:dyDescent="0.2">
      <c r="D228" s="181"/>
    </row>
    <row r="229" spans="4:4" x14ac:dyDescent="0.2">
      <c r="D229" s="181"/>
    </row>
    <row r="230" spans="4:4" x14ac:dyDescent="0.2">
      <c r="D230" s="181"/>
    </row>
    <row r="231" spans="4:4" x14ac:dyDescent="0.2">
      <c r="D231" s="181"/>
    </row>
    <row r="232" spans="4:4" x14ac:dyDescent="0.2">
      <c r="D232" s="181"/>
    </row>
    <row r="233" spans="4:4" x14ac:dyDescent="0.2">
      <c r="D233" s="181"/>
    </row>
    <row r="234" spans="4:4" x14ac:dyDescent="0.2">
      <c r="D234" s="181"/>
    </row>
    <row r="235" spans="4:4" x14ac:dyDescent="0.2">
      <c r="D235" s="181"/>
    </row>
    <row r="236" spans="4:4" x14ac:dyDescent="0.2">
      <c r="D236" s="181"/>
    </row>
    <row r="237" spans="4:4" x14ac:dyDescent="0.2">
      <c r="D237" s="181"/>
    </row>
    <row r="238" spans="4:4" x14ac:dyDescent="0.2">
      <c r="D238" s="181"/>
    </row>
    <row r="239" spans="4:4" x14ac:dyDescent="0.2">
      <c r="D239" s="181"/>
    </row>
    <row r="240" spans="4:4" x14ac:dyDescent="0.2">
      <c r="D240" s="181"/>
    </row>
    <row r="241" spans="4:4" x14ac:dyDescent="0.2">
      <c r="D241" s="181"/>
    </row>
    <row r="242" spans="4:4" x14ac:dyDescent="0.2">
      <c r="D242" s="181"/>
    </row>
    <row r="243" spans="4:4" x14ac:dyDescent="0.2">
      <c r="D243" s="181"/>
    </row>
    <row r="244" spans="4:4" x14ac:dyDescent="0.2">
      <c r="D244" s="181"/>
    </row>
    <row r="245" spans="4:4" x14ac:dyDescent="0.2">
      <c r="D245" s="181"/>
    </row>
    <row r="246" spans="4:4" x14ac:dyDescent="0.2">
      <c r="D246" s="181"/>
    </row>
    <row r="247" spans="4:4" x14ac:dyDescent="0.2">
      <c r="D247" s="181"/>
    </row>
    <row r="248" spans="4:4" x14ac:dyDescent="0.2">
      <c r="D248" s="181"/>
    </row>
    <row r="249" spans="4:4" x14ac:dyDescent="0.2">
      <c r="D249" s="181"/>
    </row>
    <row r="250" spans="4:4" x14ac:dyDescent="0.2">
      <c r="D250" s="181"/>
    </row>
    <row r="251" spans="4:4" x14ac:dyDescent="0.2">
      <c r="D251" s="181"/>
    </row>
    <row r="252" spans="4:4" x14ac:dyDescent="0.2">
      <c r="D252" s="181"/>
    </row>
    <row r="253" spans="4:4" x14ac:dyDescent="0.2">
      <c r="D253" s="181"/>
    </row>
    <row r="254" spans="4:4" x14ac:dyDescent="0.2">
      <c r="D254" s="181"/>
    </row>
    <row r="255" spans="4:4" x14ac:dyDescent="0.2">
      <c r="D255" s="181"/>
    </row>
    <row r="256" spans="4:4" x14ac:dyDescent="0.2">
      <c r="D256" s="181"/>
    </row>
    <row r="257" spans="4:4" x14ac:dyDescent="0.2">
      <c r="D257" s="181"/>
    </row>
    <row r="258" spans="4:4" x14ac:dyDescent="0.2">
      <c r="D258" s="181"/>
    </row>
    <row r="259" spans="4:4" x14ac:dyDescent="0.2">
      <c r="D259" s="181"/>
    </row>
    <row r="260" spans="4:4" x14ac:dyDescent="0.2">
      <c r="D260" s="181"/>
    </row>
    <row r="261" spans="4:4" x14ac:dyDescent="0.2">
      <c r="D261" s="181"/>
    </row>
    <row r="262" spans="4:4" x14ac:dyDescent="0.2">
      <c r="D262" s="181"/>
    </row>
    <row r="263" spans="4:4" x14ac:dyDescent="0.2">
      <c r="D263" s="181"/>
    </row>
    <row r="264" spans="4:4" x14ac:dyDescent="0.2">
      <c r="D264" s="181"/>
    </row>
    <row r="265" spans="4:4" x14ac:dyDescent="0.2">
      <c r="D265" s="181"/>
    </row>
    <row r="266" spans="4:4" x14ac:dyDescent="0.2">
      <c r="D266" s="181"/>
    </row>
    <row r="267" spans="4:4" x14ac:dyDescent="0.2">
      <c r="D267" s="181"/>
    </row>
    <row r="268" spans="4:4" x14ac:dyDescent="0.2">
      <c r="D268" s="181"/>
    </row>
    <row r="269" spans="4:4" x14ac:dyDescent="0.2">
      <c r="D269" s="181"/>
    </row>
    <row r="270" spans="4:4" x14ac:dyDescent="0.2">
      <c r="D270" s="181"/>
    </row>
    <row r="271" spans="4:4" x14ac:dyDescent="0.2">
      <c r="D271" s="181"/>
    </row>
    <row r="272" spans="4:4" x14ac:dyDescent="0.2">
      <c r="D272" s="181"/>
    </row>
    <row r="273" spans="4:4" x14ac:dyDescent="0.2">
      <c r="D273" s="181"/>
    </row>
    <row r="274" spans="4:4" x14ac:dyDescent="0.2">
      <c r="D274" s="181"/>
    </row>
    <row r="275" spans="4:4" x14ac:dyDescent="0.2">
      <c r="D275" s="181"/>
    </row>
    <row r="276" spans="4:4" x14ac:dyDescent="0.2">
      <c r="D276" s="181"/>
    </row>
    <row r="277" spans="4:4" x14ac:dyDescent="0.2">
      <c r="D277" s="181"/>
    </row>
    <row r="278" spans="4:4" x14ac:dyDescent="0.2">
      <c r="D278" s="181"/>
    </row>
    <row r="279" spans="4:4" x14ac:dyDescent="0.2">
      <c r="D279" s="181"/>
    </row>
    <row r="280" spans="4:4" x14ac:dyDescent="0.2">
      <c r="D280" s="181"/>
    </row>
    <row r="281" spans="4:4" x14ac:dyDescent="0.2">
      <c r="D281" s="181"/>
    </row>
    <row r="282" spans="4:4" x14ac:dyDescent="0.2">
      <c r="D282" s="181"/>
    </row>
    <row r="283" spans="4:4" x14ac:dyDescent="0.2">
      <c r="D283" s="181"/>
    </row>
    <row r="284" spans="4:4" x14ac:dyDescent="0.2">
      <c r="D284" s="181"/>
    </row>
    <row r="285" spans="4:4" x14ac:dyDescent="0.2">
      <c r="D285" s="181"/>
    </row>
    <row r="286" spans="4:4" x14ac:dyDescent="0.2">
      <c r="D286" s="181"/>
    </row>
    <row r="287" spans="4:4" x14ac:dyDescent="0.2">
      <c r="D287" s="181"/>
    </row>
    <row r="288" spans="4:4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F0D243gIXBHJ3KDpJzzoDwdCAxZtDmKBImi34/K8rhoYfx/kPS04WcT3io2CsMrnf/qIR3sNdRdCQhLcSf6CcA==" saltValue="P0by7WWK84LgWvjNU5hjHQ==" spinCount="100000" sheet="1"/>
  <mergeCells count="5">
    <mergeCell ref="A1:G1"/>
    <mergeCell ref="C7:G7"/>
    <mergeCell ref="F8:G8"/>
    <mergeCell ref="F20:G20"/>
    <mergeCell ref="F30:G30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63</v>
      </c>
      <c r="C2" s="161" t="s">
        <v>64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5</v>
      </c>
      <c r="H6" s="35"/>
    </row>
    <row r="7" spans="1:15" ht="15.75" customHeight="1" x14ac:dyDescent="0.25">
      <c r="B7" s="93" t="str">
        <f>C2</f>
        <v>EZS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63</v>
      </c>
      <c r="B18" s="166" t="s">
        <v>64</v>
      </c>
      <c r="C18" s="165"/>
      <c r="D18" s="165"/>
      <c r="E18" s="165"/>
      <c r="F18" s="165"/>
      <c r="G18" s="167"/>
      <c r="H18" s="169">
        <f>'5 5 Pol'!G60</f>
        <v>0</v>
      </c>
      <c r="I18" s="32"/>
      <c r="J18" s="32"/>
      <c r="O18">
        <f>'5 5 Pol'!AN61</f>
        <v>0</v>
      </c>
      <c r="P18">
        <f>'5 5 Pol'!AO61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5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63</v>
      </c>
      <c r="E21" s="285" t="s">
        <v>64</v>
      </c>
      <c r="F21" s="285"/>
      <c r="G21" s="285"/>
      <c r="H21" s="285"/>
      <c r="I21" s="32"/>
      <c r="J21" s="32"/>
      <c r="BC21" s="284" t="str">
        <f>E21</f>
        <v>EZS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78</v>
      </c>
      <c r="B23" s="166" t="s">
        <v>79</v>
      </c>
      <c r="C23" s="165"/>
      <c r="D23" s="165"/>
      <c r="E23" s="165"/>
      <c r="F23" s="165"/>
      <c r="G23" s="167"/>
      <c r="H23" s="286">
        <f>'5 5 Pol'!F8</f>
        <v>0</v>
      </c>
      <c r="I23" s="32"/>
      <c r="J23" s="32"/>
    </row>
    <row r="24" spans="1:55" ht="12.75" customHeight="1" x14ac:dyDescent="0.2">
      <c r="A24" s="168" t="s">
        <v>83</v>
      </c>
      <c r="B24" s="166" t="s">
        <v>84</v>
      </c>
      <c r="C24" s="165"/>
      <c r="D24" s="165"/>
      <c r="E24" s="165"/>
      <c r="F24" s="165"/>
      <c r="G24" s="167"/>
      <c r="H24" s="286">
        <f>'5 5 Pol'!F22</f>
        <v>0</v>
      </c>
      <c r="I24" s="32"/>
      <c r="J24" s="32"/>
    </row>
    <row r="25" spans="1:55" ht="12.75" customHeight="1" x14ac:dyDescent="0.2">
      <c r="A25" s="168" t="s">
        <v>87</v>
      </c>
      <c r="B25" s="166" t="s">
        <v>79</v>
      </c>
      <c r="C25" s="165"/>
      <c r="D25" s="165"/>
      <c r="E25" s="165"/>
      <c r="F25" s="165"/>
      <c r="G25" s="167"/>
      <c r="H25" s="286">
        <f>'5 5 Pol'!F33</f>
        <v>0</v>
      </c>
      <c r="I25" s="32"/>
      <c r="J25" s="32"/>
    </row>
    <row r="26" spans="1:55" ht="12.75" customHeight="1" x14ac:dyDescent="0.2">
      <c r="A26" s="168" t="s">
        <v>89</v>
      </c>
      <c r="B26" s="166" t="s">
        <v>84</v>
      </c>
      <c r="C26" s="165"/>
      <c r="D26" s="165"/>
      <c r="E26" s="165"/>
      <c r="F26" s="165"/>
      <c r="G26" s="167"/>
      <c r="H26" s="286">
        <f>'5 5 Pol'!F42</f>
        <v>0</v>
      </c>
      <c r="I26" s="32"/>
      <c r="J26" s="32"/>
    </row>
    <row r="27" spans="1:55" ht="12.75" customHeight="1" thickBot="1" x14ac:dyDescent="0.25">
      <c r="A27" s="175"/>
      <c r="B27" s="176" t="s">
        <v>548</v>
      </c>
      <c r="C27" s="177"/>
      <c r="D27" s="178" t="str">
        <f>D21</f>
        <v>5</v>
      </c>
      <c r="E27" s="177"/>
      <c r="F27" s="177"/>
      <c r="G27" s="179"/>
      <c r="H27" s="287">
        <f>SUM(H23:H26)</f>
        <v>0</v>
      </c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K44RbHyWM3E241QNNsBTvB4Gh0gloMKT2ghH7WhvII844JC8jkKoWMH1PmDdiODidtYA76uOyDJi2Fyvq4nj2A==" saltValue="85jVP/WmXv4GlYvH3gnFNw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63</v>
      </c>
      <c r="C3" s="212" t="s">
        <v>64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63</v>
      </c>
      <c r="C4" s="213" t="s">
        <v>64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9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78</v>
      </c>
      <c r="C8" s="246" t="s">
        <v>79</v>
      </c>
      <c r="D8" s="288"/>
      <c r="E8" s="227"/>
      <c r="F8" s="232">
        <f>SUM(G9:G21)</f>
        <v>0</v>
      </c>
      <c r="G8" s="233"/>
      <c r="H8" s="234"/>
      <c r="I8" s="264"/>
      <c r="AE8" t="s">
        <v>139</v>
      </c>
    </row>
    <row r="9" spans="1:60" ht="22.5" outlineLevel="1" x14ac:dyDescent="0.2">
      <c r="A9" s="263">
        <v>1</v>
      </c>
      <c r="B9" s="220" t="s">
        <v>55</v>
      </c>
      <c r="C9" s="249" t="s">
        <v>690</v>
      </c>
      <c r="D9" s="289" t="s">
        <v>550</v>
      </c>
      <c r="E9" s="229">
        <v>1</v>
      </c>
      <c r="F9" s="240"/>
      <c r="G9" s="238">
        <f>ROUND(E9*F9,2)</f>
        <v>0</v>
      </c>
      <c r="H9" s="237"/>
      <c r="I9" s="265" t="s">
        <v>303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304</v>
      </c>
      <c r="AF9" s="204"/>
      <c r="AG9" s="204"/>
      <c r="AH9" s="204"/>
      <c r="AI9" s="204"/>
      <c r="AJ9" s="204"/>
      <c r="AK9" s="204"/>
      <c r="AL9" s="204"/>
      <c r="AM9" s="204">
        <v>21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">
      <c r="A10" s="263">
        <v>2</v>
      </c>
      <c r="B10" s="220" t="s">
        <v>691</v>
      </c>
      <c r="C10" s="249" t="s">
        <v>692</v>
      </c>
      <c r="D10" s="289" t="s">
        <v>550</v>
      </c>
      <c r="E10" s="229">
        <v>1</v>
      </c>
      <c r="F10" s="240"/>
      <c r="G10" s="238">
        <f>ROUND(E10*F10,2)</f>
        <v>0</v>
      </c>
      <c r="H10" s="237"/>
      <c r="I10" s="265" t="s">
        <v>303</v>
      </c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304</v>
      </c>
      <c r="AF10" s="204"/>
      <c r="AG10" s="204"/>
      <c r="AH10" s="204"/>
      <c r="AI10" s="204"/>
      <c r="AJ10" s="204"/>
      <c r="AK10" s="204"/>
      <c r="AL10" s="204"/>
      <c r="AM10" s="204">
        <v>21</v>
      </c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outlineLevel="1" x14ac:dyDescent="0.2">
      <c r="A11" s="263">
        <v>3</v>
      </c>
      <c r="B11" s="220" t="s">
        <v>57</v>
      </c>
      <c r="C11" s="249" t="s">
        <v>693</v>
      </c>
      <c r="D11" s="289" t="s">
        <v>550</v>
      </c>
      <c r="E11" s="229">
        <v>1</v>
      </c>
      <c r="F11" s="240"/>
      <c r="G11" s="238">
        <f>ROUND(E11*F11,2)</f>
        <v>0</v>
      </c>
      <c r="H11" s="237"/>
      <c r="I11" s="265" t="s">
        <v>303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304</v>
      </c>
      <c r="AF11" s="204"/>
      <c r="AG11" s="204"/>
      <c r="AH11" s="204"/>
      <c r="AI11" s="204"/>
      <c r="AJ11" s="204"/>
      <c r="AK11" s="204"/>
      <c r="AL11" s="204"/>
      <c r="AM11" s="204">
        <v>21</v>
      </c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outlineLevel="1" x14ac:dyDescent="0.2">
      <c r="A12" s="263">
        <v>4</v>
      </c>
      <c r="B12" s="220" t="s">
        <v>59</v>
      </c>
      <c r="C12" s="249" t="s">
        <v>694</v>
      </c>
      <c r="D12" s="289" t="s">
        <v>550</v>
      </c>
      <c r="E12" s="229">
        <v>2</v>
      </c>
      <c r="F12" s="240"/>
      <c r="G12" s="238">
        <f>ROUND(E12*F12,2)</f>
        <v>0</v>
      </c>
      <c r="H12" s="237"/>
      <c r="I12" s="265" t="s">
        <v>303</v>
      </c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 t="s">
        <v>304</v>
      </c>
      <c r="AF12" s="204"/>
      <c r="AG12" s="204"/>
      <c r="AH12" s="204"/>
      <c r="AI12" s="204"/>
      <c r="AJ12" s="204"/>
      <c r="AK12" s="204"/>
      <c r="AL12" s="204"/>
      <c r="AM12" s="204">
        <v>21</v>
      </c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</row>
    <row r="13" spans="1:60" ht="22.5" outlineLevel="1" x14ac:dyDescent="0.2">
      <c r="A13" s="263">
        <v>5</v>
      </c>
      <c r="B13" s="220" t="s">
        <v>61</v>
      </c>
      <c r="C13" s="249" t="s">
        <v>695</v>
      </c>
      <c r="D13" s="289" t="s">
        <v>550</v>
      </c>
      <c r="E13" s="229">
        <v>1</v>
      </c>
      <c r="F13" s="240"/>
      <c r="G13" s="238">
        <f>ROUND(E13*F13,2)</f>
        <v>0</v>
      </c>
      <c r="H13" s="237"/>
      <c r="I13" s="265" t="s">
        <v>303</v>
      </c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304</v>
      </c>
      <c r="AF13" s="204"/>
      <c r="AG13" s="204"/>
      <c r="AH13" s="204"/>
      <c r="AI13" s="204"/>
      <c r="AJ13" s="204"/>
      <c r="AK13" s="204"/>
      <c r="AL13" s="204"/>
      <c r="AM13" s="204">
        <v>21</v>
      </c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outlineLevel="1" x14ac:dyDescent="0.2">
      <c r="A14" s="263">
        <v>6</v>
      </c>
      <c r="B14" s="220" t="s">
        <v>63</v>
      </c>
      <c r="C14" s="249" t="s">
        <v>696</v>
      </c>
      <c r="D14" s="289" t="s">
        <v>550</v>
      </c>
      <c r="E14" s="229">
        <v>1</v>
      </c>
      <c r="F14" s="240"/>
      <c r="G14" s="238">
        <f>ROUND(E14*F14,2)</f>
        <v>0</v>
      </c>
      <c r="H14" s="237"/>
      <c r="I14" s="265" t="s">
        <v>303</v>
      </c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 t="s">
        <v>304</v>
      </c>
      <c r="AF14" s="204"/>
      <c r="AG14" s="204"/>
      <c r="AH14" s="204"/>
      <c r="AI14" s="204"/>
      <c r="AJ14" s="204"/>
      <c r="AK14" s="204"/>
      <c r="AL14" s="204"/>
      <c r="AM14" s="204">
        <v>21</v>
      </c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ht="22.5" outlineLevel="1" x14ac:dyDescent="0.2">
      <c r="A15" s="263">
        <v>7</v>
      </c>
      <c r="B15" s="220" t="s">
        <v>65</v>
      </c>
      <c r="C15" s="249" t="s">
        <v>697</v>
      </c>
      <c r="D15" s="289" t="s">
        <v>550</v>
      </c>
      <c r="E15" s="229">
        <v>3</v>
      </c>
      <c r="F15" s="240"/>
      <c r="G15" s="238">
        <f>ROUND(E15*F15,2)</f>
        <v>0</v>
      </c>
      <c r="H15" s="237"/>
      <c r="I15" s="265" t="s">
        <v>303</v>
      </c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 t="s">
        <v>304</v>
      </c>
      <c r="AF15" s="204"/>
      <c r="AG15" s="204"/>
      <c r="AH15" s="204"/>
      <c r="AI15" s="204"/>
      <c r="AJ15" s="204"/>
      <c r="AK15" s="204"/>
      <c r="AL15" s="204"/>
      <c r="AM15" s="204">
        <v>21</v>
      </c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</row>
    <row r="16" spans="1:60" outlineLevel="1" x14ac:dyDescent="0.2">
      <c r="A16" s="263">
        <v>8</v>
      </c>
      <c r="B16" s="220" t="s">
        <v>67</v>
      </c>
      <c r="C16" s="249" t="s">
        <v>698</v>
      </c>
      <c r="D16" s="289" t="s">
        <v>550</v>
      </c>
      <c r="E16" s="229">
        <v>4</v>
      </c>
      <c r="F16" s="240"/>
      <c r="G16" s="238">
        <f>ROUND(E16*F16,2)</f>
        <v>0</v>
      </c>
      <c r="H16" s="237"/>
      <c r="I16" s="265" t="s">
        <v>303</v>
      </c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 t="s">
        <v>304</v>
      </c>
      <c r="AF16" s="204"/>
      <c r="AG16" s="204"/>
      <c r="AH16" s="204"/>
      <c r="AI16" s="204"/>
      <c r="AJ16" s="204"/>
      <c r="AK16" s="204"/>
      <c r="AL16" s="204"/>
      <c r="AM16" s="204">
        <v>21</v>
      </c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</row>
    <row r="17" spans="1:60" outlineLevel="1" x14ac:dyDescent="0.2">
      <c r="A17" s="263">
        <v>9</v>
      </c>
      <c r="B17" s="220" t="s">
        <v>69</v>
      </c>
      <c r="C17" s="249" t="s">
        <v>699</v>
      </c>
      <c r="D17" s="289" t="s">
        <v>550</v>
      </c>
      <c r="E17" s="229">
        <v>6</v>
      </c>
      <c r="F17" s="240"/>
      <c r="G17" s="238">
        <f>ROUND(E17*F17,2)</f>
        <v>0</v>
      </c>
      <c r="H17" s="237"/>
      <c r="I17" s="265" t="s">
        <v>303</v>
      </c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 t="s">
        <v>304</v>
      </c>
      <c r="AF17" s="204"/>
      <c r="AG17" s="204"/>
      <c r="AH17" s="204"/>
      <c r="AI17" s="204"/>
      <c r="AJ17" s="204"/>
      <c r="AK17" s="204"/>
      <c r="AL17" s="204"/>
      <c r="AM17" s="204">
        <v>21</v>
      </c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</row>
    <row r="18" spans="1:60" outlineLevel="1" x14ac:dyDescent="0.2">
      <c r="A18" s="263">
        <v>10</v>
      </c>
      <c r="B18" s="220" t="s">
        <v>71</v>
      </c>
      <c r="C18" s="249" t="s">
        <v>700</v>
      </c>
      <c r="D18" s="289" t="s">
        <v>550</v>
      </c>
      <c r="E18" s="229">
        <v>13</v>
      </c>
      <c r="F18" s="240"/>
      <c r="G18" s="238">
        <f>ROUND(E18*F18,2)</f>
        <v>0</v>
      </c>
      <c r="H18" s="237"/>
      <c r="I18" s="265" t="s">
        <v>303</v>
      </c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 t="s">
        <v>304</v>
      </c>
      <c r="AF18" s="204"/>
      <c r="AG18" s="204"/>
      <c r="AH18" s="204"/>
      <c r="AI18" s="204"/>
      <c r="AJ18" s="204"/>
      <c r="AK18" s="204"/>
      <c r="AL18" s="204"/>
      <c r="AM18" s="204">
        <v>21</v>
      </c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</row>
    <row r="19" spans="1:60" outlineLevel="1" x14ac:dyDescent="0.2">
      <c r="A19" s="263">
        <v>11</v>
      </c>
      <c r="B19" s="220" t="s">
        <v>559</v>
      </c>
      <c r="C19" s="249" t="s">
        <v>701</v>
      </c>
      <c r="D19" s="289" t="s">
        <v>550</v>
      </c>
      <c r="E19" s="229">
        <v>9</v>
      </c>
      <c r="F19" s="240"/>
      <c r="G19" s="238">
        <f>ROUND(E19*F19,2)</f>
        <v>0</v>
      </c>
      <c r="H19" s="237"/>
      <c r="I19" s="265" t="s">
        <v>303</v>
      </c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 t="s">
        <v>304</v>
      </c>
      <c r="AF19" s="204"/>
      <c r="AG19" s="204"/>
      <c r="AH19" s="204"/>
      <c r="AI19" s="204"/>
      <c r="AJ19" s="204"/>
      <c r="AK19" s="204"/>
      <c r="AL19" s="204"/>
      <c r="AM19" s="204">
        <v>21</v>
      </c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</row>
    <row r="20" spans="1:60" outlineLevel="1" x14ac:dyDescent="0.2">
      <c r="A20" s="263">
        <v>12</v>
      </c>
      <c r="B20" s="220" t="s">
        <v>561</v>
      </c>
      <c r="C20" s="249" t="s">
        <v>702</v>
      </c>
      <c r="D20" s="289" t="s">
        <v>550</v>
      </c>
      <c r="E20" s="229">
        <v>1</v>
      </c>
      <c r="F20" s="240"/>
      <c r="G20" s="238">
        <f>ROUND(E20*F20,2)</f>
        <v>0</v>
      </c>
      <c r="H20" s="237"/>
      <c r="I20" s="265" t="s">
        <v>303</v>
      </c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 t="s">
        <v>304</v>
      </c>
      <c r="AF20" s="204"/>
      <c r="AG20" s="204"/>
      <c r="AH20" s="204"/>
      <c r="AI20" s="204"/>
      <c r="AJ20" s="204"/>
      <c r="AK20" s="204"/>
      <c r="AL20" s="204"/>
      <c r="AM20" s="204">
        <v>21</v>
      </c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</row>
    <row r="21" spans="1:60" outlineLevel="1" x14ac:dyDescent="0.2">
      <c r="A21" s="263">
        <v>13</v>
      </c>
      <c r="B21" s="220" t="s">
        <v>565</v>
      </c>
      <c r="C21" s="249" t="s">
        <v>703</v>
      </c>
      <c r="D21" s="289" t="s">
        <v>613</v>
      </c>
      <c r="E21" s="229">
        <v>1</v>
      </c>
      <c r="F21" s="240"/>
      <c r="G21" s="238">
        <f>ROUND(E21*F21,2)</f>
        <v>0</v>
      </c>
      <c r="H21" s="237"/>
      <c r="I21" s="265" t="s">
        <v>303</v>
      </c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 t="s">
        <v>304</v>
      </c>
      <c r="AF21" s="204"/>
      <c r="AG21" s="204"/>
      <c r="AH21" s="204"/>
      <c r="AI21" s="204"/>
      <c r="AJ21" s="204"/>
      <c r="AK21" s="204"/>
      <c r="AL21" s="204"/>
      <c r="AM21" s="204">
        <v>21</v>
      </c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</row>
    <row r="22" spans="1:60" x14ac:dyDescent="0.2">
      <c r="A22" s="258" t="s">
        <v>138</v>
      </c>
      <c r="B22" s="219" t="s">
        <v>83</v>
      </c>
      <c r="C22" s="246" t="s">
        <v>84</v>
      </c>
      <c r="D22" s="288"/>
      <c r="E22" s="227"/>
      <c r="F22" s="241">
        <f>SUM(G23:G32)</f>
        <v>0</v>
      </c>
      <c r="G22" s="242"/>
      <c r="H22" s="234"/>
      <c r="I22" s="264"/>
      <c r="AE22" t="s">
        <v>139</v>
      </c>
    </row>
    <row r="23" spans="1:60" outlineLevel="1" x14ac:dyDescent="0.2">
      <c r="A23" s="263">
        <v>14</v>
      </c>
      <c r="B23" s="220" t="s">
        <v>57</v>
      </c>
      <c r="C23" s="249" t="s">
        <v>693</v>
      </c>
      <c r="D23" s="289" t="s">
        <v>550</v>
      </c>
      <c r="E23" s="229">
        <v>2</v>
      </c>
      <c r="F23" s="240"/>
      <c r="G23" s="238">
        <f>ROUND(E23*F23,2)</f>
        <v>0</v>
      </c>
      <c r="H23" s="237"/>
      <c r="I23" s="265" t="s">
        <v>303</v>
      </c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 t="s">
        <v>304</v>
      </c>
      <c r="AF23" s="204"/>
      <c r="AG23" s="204"/>
      <c r="AH23" s="204"/>
      <c r="AI23" s="204"/>
      <c r="AJ23" s="204"/>
      <c r="AK23" s="204"/>
      <c r="AL23" s="204"/>
      <c r="AM23" s="204">
        <v>21</v>
      </c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</row>
    <row r="24" spans="1:60" ht="22.5" outlineLevel="1" x14ac:dyDescent="0.2">
      <c r="A24" s="263">
        <v>15</v>
      </c>
      <c r="B24" s="220" t="s">
        <v>61</v>
      </c>
      <c r="C24" s="249" t="s">
        <v>695</v>
      </c>
      <c r="D24" s="289" t="s">
        <v>550</v>
      </c>
      <c r="E24" s="229">
        <v>1</v>
      </c>
      <c r="F24" s="240"/>
      <c r="G24" s="238">
        <f>ROUND(E24*F24,2)</f>
        <v>0</v>
      </c>
      <c r="H24" s="237"/>
      <c r="I24" s="265" t="s">
        <v>303</v>
      </c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 t="s">
        <v>304</v>
      </c>
      <c r="AF24" s="204"/>
      <c r="AG24" s="204"/>
      <c r="AH24" s="204"/>
      <c r="AI24" s="204"/>
      <c r="AJ24" s="204"/>
      <c r="AK24" s="204"/>
      <c r="AL24" s="204"/>
      <c r="AM24" s="204">
        <v>21</v>
      </c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</row>
    <row r="25" spans="1:60" outlineLevel="1" x14ac:dyDescent="0.2">
      <c r="A25" s="263">
        <v>16</v>
      </c>
      <c r="B25" s="220" t="s">
        <v>63</v>
      </c>
      <c r="C25" s="249" t="s">
        <v>696</v>
      </c>
      <c r="D25" s="289" t="s">
        <v>550</v>
      </c>
      <c r="E25" s="229">
        <v>1</v>
      </c>
      <c r="F25" s="240"/>
      <c r="G25" s="238">
        <f>ROUND(E25*F25,2)</f>
        <v>0</v>
      </c>
      <c r="H25" s="237"/>
      <c r="I25" s="265" t="s">
        <v>303</v>
      </c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 t="s">
        <v>304</v>
      </c>
      <c r="AF25" s="204"/>
      <c r="AG25" s="204"/>
      <c r="AH25" s="204"/>
      <c r="AI25" s="204"/>
      <c r="AJ25" s="204"/>
      <c r="AK25" s="204"/>
      <c r="AL25" s="204"/>
      <c r="AM25" s="204">
        <v>21</v>
      </c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</row>
    <row r="26" spans="1:60" ht="22.5" outlineLevel="1" x14ac:dyDescent="0.2">
      <c r="A26" s="263">
        <v>17</v>
      </c>
      <c r="B26" s="220" t="s">
        <v>65</v>
      </c>
      <c r="C26" s="249" t="s">
        <v>697</v>
      </c>
      <c r="D26" s="289" t="s">
        <v>550</v>
      </c>
      <c r="E26" s="229">
        <v>11</v>
      </c>
      <c r="F26" s="240"/>
      <c r="G26" s="238">
        <f>ROUND(E26*F26,2)</f>
        <v>0</v>
      </c>
      <c r="H26" s="237"/>
      <c r="I26" s="265" t="s">
        <v>303</v>
      </c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 t="s">
        <v>304</v>
      </c>
      <c r="AF26" s="204"/>
      <c r="AG26" s="204"/>
      <c r="AH26" s="204"/>
      <c r="AI26" s="204"/>
      <c r="AJ26" s="204"/>
      <c r="AK26" s="204"/>
      <c r="AL26" s="204"/>
      <c r="AM26" s="204">
        <v>21</v>
      </c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</row>
    <row r="27" spans="1:60" outlineLevel="1" x14ac:dyDescent="0.2">
      <c r="A27" s="263">
        <v>18</v>
      </c>
      <c r="B27" s="220" t="s">
        <v>67</v>
      </c>
      <c r="C27" s="249" t="s">
        <v>698</v>
      </c>
      <c r="D27" s="289" t="s">
        <v>550</v>
      </c>
      <c r="E27" s="229">
        <v>26</v>
      </c>
      <c r="F27" s="240"/>
      <c r="G27" s="238">
        <f>ROUND(E27*F27,2)</f>
        <v>0</v>
      </c>
      <c r="H27" s="237"/>
      <c r="I27" s="265" t="s">
        <v>303</v>
      </c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 t="s">
        <v>304</v>
      </c>
      <c r="AF27" s="204"/>
      <c r="AG27" s="204"/>
      <c r="AH27" s="204"/>
      <c r="AI27" s="204"/>
      <c r="AJ27" s="204"/>
      <c r="AK27" s="204"/>
      <c r="AL27" s="204"/>
      <c r="AM27" s="204">
        <v>21</v>
      </c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</row>
    <row r="28" spans="1:60" outlineLevel="1" x14ac:dyDescent="0.2">
      <c r="A28" s="263">
        <v>19</v>
      </c>
      <c r="B28" s="220" t="s">
        <v>69</v>
      </c>
      <c r="C28" s="249" t="s">
        <v>699</v>
      </c>
      <c r="D28" s="289" t="s">
        <v>550</v>
      </c>
      <c r="E28" s="229">
        <v>7</v>
      </c>
      <c r="F28" s="240"/>
      <c r="G28" s="238">
        <f>ROUND(E28*F28,2)</f>
        <v>0</v>
      </c>
      <c r="H28" s="237"/>
      <c r="I28" s="265" t="s">
        <v>303</v>
      </c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 t="s">
        <v>304</v>
      </c>
      <c r="AF28" s="204"/>
      <c r="AG28" s="204"/>
      <c r="AH28" s="204"/>
      <c r="AI28" s="204"/>
      <c r="AJ28" s="204"/>
      <c r="AK28" s="204"/>
      <c r="AL28" s="204"/>
      <c r="AM28" s="204">
        <v>21</v>
      </c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</row>
    <row r="29" spans="1:60" outlineLevel="1" x14ac:dyDescent="0.2">
      <c r="A29" s="263">
        <v>20</v>
      </c>
      <c r="B29" s="220" t="s">
        <v>71</v>
      </c>
      <c r="C29" s="249" t="s">
        <v>700</v>
      </c>
      <c r="D29" s="289" t="s">
        <v>550</v>
      </c>
      <c r="E29" s="229">
        <v>52</v>
      </c>
      <c r="F29" s="240"/>
      <c r="G29" s="238">
        <f>ROUND(E29*F29,2)</f>
        <v>0</v>
      </c>
      <c r="H29" s="237"/>
      <c r="I29" s="265" t="s">
        <v>303</v>
      </c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 t="s">
        <v>304</v>
      </c>
      <c r="AF29" s="204"/>
      <c r="AG29" s="204"/>
      <c r="AH29" s="204"/>
      <c r="AI29" s="204"/>
      <c r="AJ29" s="204"/>
      <c r="AK29" s="204"/>
      <c r="AL29" s="204"/>
      <c r="AM29" s="204">
        <v>21</v>
      </c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</row>
    <row r="30" spans="1:60" outlineLevel="1" x14ac:dyDescent="0.2">
      <c r="A30" s="263">
        <v>21</v>
      </c>
      <c r="B30" s="220" t="s">
        <v>559</v>
      </c>
      <c r="C30" s="249" t="s">
        <v>701</v>
      </c>
      <c r="D30" s="289" t="s">
        <v>550</v>
      </c>
      <c r="E30" s="229">
        <v>38</v>
      </c>
      <c r="F30" s="240"/>
      <c r="G30" s="238">
        <f>ROUND(E30*F30,2)</f>
        <v>0</v>
      </c>
      <c r="H30" s="237"/>
      <c r="I30" s="265" t="s">
        <v>303</v>
      </c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 t="s">
        <v>304</v>
      </c>
      <c r="AF30" s="204"/>
      <c r="AG30" s="204"/>
      <c r="AH30" s="204"/>
      <c r="AI30" s="204"/>
      <c r="AJ30" s="204"/>
      <c r="AK30" s="204"/>
      <c r="AL30" s="204"/>
      <c r="AM30" s="204">
        <v>21</v>
      </c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</row>
    <row r="31" spans="1:60" outlineLevel="1" x14ac:dyDescent="0.2">
      <c r="A31" s="263">
        <v>22</v>
      </c>
      <c r="B31" s="220" t="s">
        <v>563</v>
      </c>
      <c r="C31" s="249" t="s">
        <v>704</v>
      </c>
      <c r="D31" s="289" t="s">
        <v>613</v>
      </c>
      <c r="E31" s="229">
        <v>1</v>
      </c>
      <c r="F31" s="240"/>
      <c r="G31" s="238">
        <f>ROUND(E31*F31,2)</f>
        <v>0</v>
      </c>
      <c r="H31" s="237"/>
      <c r="I31" s="265" t="s">
        <v>303</v>
      </c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 t="s">
        <v>304</v>
      </c>
      <c r="AF31" s="204"/>
      <c r="AG31" s="204"/>
      <c r="AH31" s="204"/>
      <c r="AI31" s="204"/>
      <c r="AJ31" s="204"/>
      <c r="AK31" s="204"/>
      <c r="AL31" s="204"/>
      <c r="AM31" s="204">
        <v>21</v>
      </c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</row>
    <row r="32" spans="1:60" outlineLevel="1" x14ac:dyDescent="0.2">
      <c r="A32" s="263">
        <v>23</v>
      </c>
      <c r="B32" s="220" t="s">
        <v>567</v>
      </c>
      <c r="C32" s="249" t="s">
        <v>705</v>
      </c>
      <c r="D32" s="289" t="s">
        <v>613</v>
      </c>
      <c r="E32" s="229">
        <v>1</v>
      </c>
      <c r="F32" s="240"/>
      <c r="G32" s="238">
        <f>ROUND(E32*F32,2)</f>
        <v>0</v>
      </c>
      <c r="H32" s="237"/>
      <c r="I32" s="265" t="s">
        <v>303</v>
      </c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 t="s">
        <v>304</v>
      </c>
      <c r="AF32" s="204"/>
      <c r="AG32" s="204"/>
      <c r="AH32" s="204"/>
      <c r="AI32" s="204"/>
      <c r="AJ32" s="204"/>
      <c r="AK32" s="204"/>
      <c r="AL32" s="204"/>
      <c r="AM32" s="204">
        <v>21</v>
      </c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</row>
    <row r="33" spans="1:60" x14ac:dyDescent="0.2">
      <c r="A33" s="258" t="s">
        <v>138</v>
      </c>
      <c r="B33" s="219" t="s">
        <v>87</v>
      </c>
      <c r="C33" s="246" t="s">
        <v>79</v>
      </c>
      <c r="D33" s="288"/>
      <c r="E33" s="227"/>
      <c r="F33" s="241">
        <f>SUM(G34:G41)</f>
        <v>0</v>
      </c>
      <c r="G33" s="242"/>
      <c r="H33" s="234"/>
      <c r="I33" s="264"/>
      <c r="AE33" t="s">
        <v>139</v>
      </c>
    </row>
    <row r="34" spans="1:60" outlineLevel="1" x14ac:dyDescent="0.2">
      <c r="A34" s="263">
        <v>24</v>
      </c>
      <c r="B34" s="220" t="s">
        <v>55</v>
      </c>
      <c r="C34" s="249" t="s">
        <v>706</v>
      </c>
      <c r="D34" s="289" t="s">
        <v>191</v>
      </c>
      <c r="E34" s="229">
        <v>550</v>
      </c>
      <c r="F34" s="240"/>
      <c r="G34" s="238">
        <f>ROUND(E34*F34,2)</f>
        <v>0</v>
      </c>
      <c r="H34" s="237"/>
      <c r="I34" s="265" t="s">
        <v>303</v>
      </c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 t="s">
        <v>304</v>
      </c>
      <c r="AF34" s="204"/>
      <c r="AG34" s="204"/>
      <c r="AH34" s="204"/>
      <c r="AI34" s="204"/>
      <c r="AJ34" s="204"/>
      <c r="AK34" s="204"/>
      <c r="AL34" s="204"/>
      <c r="AM34" s="204">
        <v>21</v>
      </c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</row>
    <row r="35" spans="1:60" outlineLevel="1" x14ac:dyDescent="0.2">
      <c r="A35" s="263">
        <v>25</v>
      </c>
      <c r="B35" s="220" t="s">
        <v>57</v>
      </c>
      <c r="C35" s="249" t="s">
        <v>707</v>
      </c>
      <c r="D35" s="289" t="s">
        <v>191</v>
      </c>
      <c r="E35" s="229">
        <v>150</v>
      </c>
      <c r="F35" s="240"/>
      <c r="G35" s="238">
        <f>ROUND(E35*F35,2)</f>
        <v>0</v>
      </c>
      <c r="H35" s="237"/>
      <c r="I35" s="265" t="s">
        <v>303</v>
      </c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 t="s">
        <v>304</v>
      </c>
      <c r="AF35" s="204"/>
      <c r="AG35" s="204"/>
      <c r="AH35" s="204"/>
      <c r="AI35" s="204"/>
      <c r="AJ35" s="204"/>
      <c r="AK35" s="204"/>
      <c r="AL35" s="204"/>
      <c r="AM35" s="204">
        <v>21</v>
      </c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</row>
    <row r="36" spans="1:60" outlineLevel="1" x14ac:dyDescent="0.2">
      <c r="A36" s="263">
        <v>26</v>
      </c>
      <c r="B36" s="220" t="s">
        <v>59</v>
      </c>
      <c r="C36" s="249" t="s">
        <v>708</v>
      </c>
      <c r="D36" s="289" t="s">
        <v>191</v>
      </c>
      <c r="E36" s="229">
        <v>150</v>
      </c>
      <c r="F36" s="240"/>
      <c r="G36" s="238">
        <f>ROUND(E36*F36,2)</f>
        <v>0</v>
      </c>
      <c r="H36" s="237"/>
      <c r="I36" s="265" t="s">
        <v>303</v>
      </c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 t="s">
        <v>304</v>
      </c>
      <c r="AF36" s="204"/>
      <c r="AG36" s="204"/>
      <c r="AH36" s="204"/>
      <c r="AI36" s="204"/>
      <c r="AJ36" s="204"/>
      <c r="AK36" s="204"/>
      <c r="AL36" s="204"/>
      <c r="AM36" s="204">
        <v>21</v>
      </c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</row>
    <row r="37" spans="1:60" outlineLevel="1" x14ac:dyDescent="0.2">
      <c r="A37" s="263">
        <v>27</v>
      </c>
      <c r="B37" s="220" t="s">
        <v>61</v>
      </c>
      <c r="C37" s="249" t="s">
        <v>709</v>
      </c>
      <c r="D37" s="289" t="s">
        <v>191</v>
      </c>
      <c r="E37" s="229">
        <v>50</v>
      </c>
      <c r="F37" s="240"/>
      <c r="G37" s="238">
        <f>ROUND(E37*F37,2)</f>
        <v>0</v>
      </c>
      <c r="H37" s="237"/>
      <c r="I37" s="265" t="s">
        <v>303</v>
      </c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 t="s">
        <v>304</v>
      </c>
      <c r="AF37" s="204"/>
      <c r="AG37" s="204"/>
      <c r="AH37" s="204"/>
      <c r="AI37" s="204"/>
      <c r="AJ37" s="204"/>
      <c r="AK37" s="204"/>
      <c r="AL37" s="204"/>
      <c r="AM37" s="204">
        <v>21</v>
      </c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</row>
    <row r="38" spans="1:60" outlineLevel="1" x14ac:dyDescent="0.2">
      <c r="A38" s="263">
        <v>28</v>
      </c>
      <c r="B38" s="220" t="s">
        <v>63</v>
      </c>
      <c r="C38" s="249" t="s">
        <v>646</v>
      </c>
      <c r="D38" s="289" t="s">
        <v>191</v>
      </c>
      <c r="E38" s="229">
        <v>150</v>
      </c>
      <c r="F38" s="240"/>
      <c r="G38" s="238">
        <f>ROUND(E38*F38,2)</f>
        <v>0</v>
      </c>
      <c r="H38" s="237"/>
      <c r="I38" s="265" t="s">
        <v>303</v>
      </c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 t="s">
        <v>304</v>
      </c>
      <c r="AF38" s="204"/>
      <c r="AG38" s="204"/>
      <c r="AH38" s="204"/>
      <c r="AI38" s="204"/>
      <c r="AJ38" s="204"/>
      <c r="AK38" s="204"/>
      <c r="AL38" s="204"/>
      <c r="AM38" s="204">
        <v>21</v>
      </c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</row>
    <row r="39" spans="1:60" outlineLevel="1" x14ac:dyDescent="0.2">
      <c r="A39" s="263">
        <v>29</v>
      </c>
      <c r="B39" s="220" t="s">
        <v>65</v>
      </c>
      <c r="C39" s="249" t="s">
        <v>652</v>
      </c>
      <c r="D39" s="289" t="s">
        <v>191</v>
      </c>
      <c r="E39" s="229">
        <v>8</v>
      </c>
      <c r="F39" s="240"/>
      <c r="G39" s="238">
        <f>ROUND(E39*F39,2)</f>
        <v>0</v>
      </c>
      <c r="H39" s="237"/>
      <c r="I39" s="265" t="s">
        <v>303</v>
      </c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 t="s">
        <v>304</v>
      </c>
      <c r="AF39" s="204"/>
      <c r="AG39" s="204"/>
      <c r="AH39" s="204"/>
      <c r="AI39" s="204"/>
      <c r="AJ39" s="204"/>
      <c r="AK39" s="204"/>
      <c r="AL39" s="204"/>
      <c r="AM39" s="204">
        <v>21</v>
      </c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</row>
    <row r="40" spans="1:60" outlineLevel="1" x14ac:dyDescent="0.2">
      <c r="A40" s="263">
        <v>30</v>
      </c>
      <c r="B40" s="220" t="s">
        <v>67</v>
      </c>
      <c r="C40" s="249" t="s">
        <v>649</v>
      </c>
      <c r="D40" s="289" t="s">
        <v>191</v>
      </c>
      <c r="E40" s="229">
        <v>10</v>
      </c>
      <c r="F40" s="240"/>
      <c r="G40" s="238">
        <f>ROUND(E40*F40,2)</f>
        <v>0</v>
      </c>
      <c r="H40" s="237"/>
      <c r="I40" s="265" t="s">
        <v>303</v>
      </c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 t="s">
        <v>304</v>
      </c>
      <c r="AF40" s="204"/>
      <c r="AG40" s="204"/>
      <c r="AH40" s="204"/>
      <c r="AI40" s="204"/>
      <c r="AJ40" s="204"/>
      <c r="AK40" s="204"/>
      <c r="AL40" s="204"/>
      <c r="AM40" s="204">
        <v>21</v>
      </c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</row>
    <row r="41" spans="1:60" outlineLevel="1" x14ac:dyDescent="0.2">
      <c r="A41" s="263">
        <v>31</v>
      </c>
      <c r="B41" s="220" t="s">
        <v>69</v>
      </c>
      <c r="C41" s="249" t="s">
        <v>650</v>
      </c>
      <c r="D41" s="289" t="s">
        <v>191</v>
      </c>
      <c r="E41" s="229">
        <v>10</v>
      </c>
      <c r="F41" s="240"/>
      <c r="G41" s="238">
        <f>ROUND(E41*F41,2)</f>
        <v>0</v>
      </c>
      <c r="H41" s="237"/>
      <c r="I41" s="265" t="s">
        <v>303</v>
      </c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 t="s">
        <v>304</v>
      </c>
      <c r="AF41" s="204"/>
      <c r="AG41" s="204"/>
      <c r="AH41" s="204"/>
      <c r="AI41" s="204"/>
      <c r="AJ41" s="204"/>
      <c r="AK41" s="204"/>
      <c r="AL41" s="204"/>
      <c r="AM41" s="204">
        <v>21</v>
      </c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</row>
    <row r="42" spans="1:60" x14ac:dyDescent="0.2">
      <c r="A42" s="258" t="s">
        <v>138</v>
      </c>
      <c r="B42" s="219" t="s">
        <v>89</v>
      </c>
      <c r="C42" s="246" t="s">
        <v>84</v>
      </c>
      <c r="D42" s="288"/>
      <c r="E42" s="227"/>
      <c r="F42" s="241">
        <f>SUM(G43:G58)</f>
        <v>0</v>
      </c>
      <c r="G42" s="242"/>
      <c r="H42" s="234"/>
      <c r="I42" s="264"/>
      <c r="AE42" t="s">
        <v>139</v>
      </c>
    </row>
    <row r="43" spans="1:60" outlineLevel="1" x14ac:dyDescent="0.2">
      <c r="A43" s="263">
        <v>32</v>
      </c>
      <c r="B43" s="220" t="s">
        <v>55</v>
      </c>
      <c r="C43" s="249" t="s">
        <v>706</v>
      </c>
      <c r="D43" s="289" t="s">
        <v>191</v>
      </c>
      <c r="E43" s="229">
        <v>1950</v>
      </c>
      <c r="F43" s="240"/>
      <c r="G43" s="238">
        <f>ROUND(E43*F43,2)</f>
        <v>0</v>
      </c>
      <c r="H43" s="237"/>
      <c r="I43" s="265" t="s">
        <v>303</v>
      </c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 t="s">
        <v>304</v>
      </c>
      <c r="AF43" s="204"/>
      <c r="AG43" s="204"/>
      <c r="AH43" s="204"/>
      <c r="AI43" s="204"/>
      <c r="AJ43" s="204"/>
      <c r="AK43" s="204"/>
      <c r="AL43" s="204"/>
      <c r="AM43" s="204">
        <v>21</v>
      </c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</row>
    <row r="44" spans="1:60" outlineLevel="1" x14ac:dyDescent="0.2">
      <c r="A44" s="263">
        <v>33</v>
      </c>
      <c r="B44" s="220" t="s">
        <v>57</v>
      </c>
      <c r="C44" s="249" t="s">
        <v>707</v>
      </c>
      <c r="D44" s="289" t="s">
        <v>191</v>
      </c>
      <c r="E44" s="229">
        <v>450</v>
      </c>
      <c r="F44" s="240"/>
      <c r="G44" s="238">
        <f>ROUND(E44*F44,2)</f>
        <v>0</v>
      </c>
      <c r="H44" s="237"/>
      <c r="I44" s="265" t="s">
        <v>303</v>
      </c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 t="s">
        <v>304</v>
      </c>
      <c r="AF44" s="204"/>
      <c r="AG44" s="204"/>
      <c r="AH44" s="204"/>
      <c r="AI44" s="204"/>
      <c r="AJ44" s="204"/>
      <c r="AK44" s="204"/>
      <c r="AL44" s="204"/>
      <c r="AM44" s="204">
        <v>21</v>
      </c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</row>
    <row r="45" spans="1:60" outlineLevel="1" x14ac:dyDescent="0.2">
      <c r="A45" s="263">
        <v>34</v>
      </c>
      <c r="B45" s="220" t="s">
        <v>59</v>
      </c>
      <c r="C45" s="249" t="s">
        <v>708</v>
      </c>
      <c r="D45" s="289" t="s">
        <v>191</v>
      </c>
      <c r="E45" s="229">
        <v>450</v>
      </c>
      <c r="F45" s="240"/>
      <c r="G45" s="238">
        <f>ROUND(E45*F45,2)</f>
        <v>0</v>
      </c>
      <c r="H45" s="237"/>
      <c r="I45" s="265" t="s">
        <v>303</v>
      </c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 t="s">
        <v>304</v>
      </c>
      <c r="AF45" s="204"/>
      <c r="AG45" s="204"/>
      <c r="AH45" s="204"/>
      <c r="AI45" s="204"/>
      <c r="AJ45" s="204"/>
      <c r="AK45" s="204"/>
      <c r="AL45" s="204"/>
      <c r="AM45" s="204">
        <v>21</v>
      </c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</row>
    <row r="46" spans="1:60" outlineLevel="1" x14ac:dyDescent="0.2">
      <c r="A46" s="263">
        <v>35</v>
      </c>
      <c r="B46" s="220" t="s">
        <v>61</v>
      </c>
      <c r="C46" s="249" t="s">
        <v>709</v>
      </c>
      <c r="D46" s="289" t="s">
        <v>191</v>
      </c>
      <c r="E46" s="229">
        <v>1200</v>
      </c>
      <c r="F46" s="240"/>
      <c r="G46" s="238">
        <f>ROUND(E46*F46,2)</f>
        <v>0</v>
      </c>
      <c r="H46" s="237"/>
      <c r="I46" s="265" t="s">
        <v>303</v>
      </c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 t="s">
        <v>304</v>
      </c>
      <c r="AF46" s="204"/>
      <c r="AG46" s="204"/>
      <c r="AH46" s="204"/>
      <c r="AI46" s="204"/>
      <c r="AJ46" s="204"/>
      <c r="AK46" s="204"/>
      <c r="AL46" s="204"/>
      <c r="AM46" s="204">
        <v>21</v>
      </c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</row>
    <row r="47" spans="1:60" outlineLevel="1" x14ac:dyDescent="0.2">
      <c r="A47" s="263">
        <v>36</v>
      </c>
      <c r="B47" s="220" t="s">
        <v>63</v>
      </c>
      <c r="C47" s="249" t="s">
        <v>646</v>
      </c>
      <c r="D47" s="289" t="s">
        <v>191</v>
      </c>
      <c r="E47" s="229">
        <v>60</v>
      </c>
      <c r="F47" s="240"/>
      <c r="G47" s="238">
        <f>ROUND(E47*F47,2)</f>
        <v>0</v>
      </c>
      <c r="H47" s="237"/>
      <c r="I47" s="265" t="s">
        <v>303</v>
      </c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 t="s">
        <v>304</v>
      </c>
      <c r="AF47" s="204"/>
      <c r="AG47" s="204"/>
      <c r="AH47" s="204"/>
      <c r="AI47" s="204"/>
      <c r="AJ47" s="204"/>
      <c r="AK47" s="204"/>
      <c r="AL47" s="204"/>
      <c r="AM47" s="204">
        <v>21</v>
      </c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</row>
    <row r="48" spans="1:60" outlineLevel="1" x14ac:dyDescent="0.2">
      <c r="A48" s="263">
        <v>37</v>
      </c>
      <c r="B48" s="220" t="s">
        <v>65</v>
      </c>
      <c r="C48" s="249" t="s">
        <v>652</v>
      </c>
      <c r="D48" s="289" t="s">
        <v>191</v>
      </c>
      <c r="E48" s="229">
        <v>28</v>
      </c>
      <c r="F48" s="240"/>
      <c r="G48" s="238">
        <f>ROUND(E48*F48,2)</f>
        <v>0</v>
      </c>
      <c r="H48" s="237"/>
      <c r="I48" s="265" t="s">
        <v>303</v>
      </c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 t="s">
        <v>304</v>
      </c>
      <c r="AF48" s="204"/>
      <c r="AG48" s="204"/>
      <c r="AH48" s="204"/>
      <c r="AI48" s="204"/>
      <c r="AJ48" s="204"/>
      <c r="AK48" s="204"/>
      <c r="AL48" s="204"/>
      <c r="AM48" s="204">
        <v>21</v>
      </c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</row>
    <row r="49" spans="1:60" outlineLevel="1" x14ac:dyDescent="0.2">
      <c r="A49" s="263">
        <v>38</v>
      </c>
      <c r="B49" s="220" t="s">
        <v>67</v>
      </c>
      <c r="C49" s="249" t="s">
        <v>649</v>
      </c>
      <c r="D49" s="289" t="s">
        <v>191</v>
      </c>
      <c r="E49" s="229">
        <v>265</v>
      </c>
      <c r="F49" s="240"/>
      <c r="G49" s="238">
        <f>ROUND(E49*F49,2)</f>
        <v>0</v>
      </c>
      <c r="H49" s="237"/>
      <c r="I49" s="265" t="s">
        <v>303</v>
      </c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 t="s">
        <v>304</v>
      </c>
      <c r="AF49" s="204"/>
      <c r="AG49" s="204"/>
      <c r="AH49" s="204"/>
      <c r="AI49" s="204"/>
      <c r="AJ49" s="204"/>
      <c r="AK49" s="204"/>
      <c r="AL49" s="204"/>
      <c r="AM49" s="204">
        <v>21</v>
      </c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</row>
    <row r="50" spans="1:60" outlineLevel="1" x14ac:dyDescent="0.2">
      <c r="A50" s="263">
        <v>39</v>
      </c>
      <c r="B50" s="220" t="s">
        <v>69</v>
      </c>
      <c r="C50" s="249" t="s">
        <v>650</v>
      </c>
      <c r="D50" s="289" t="s">
        <v>191</v>
      </c>
      <c r="E50" s="229">
        <v>265</v>
      </c>
      <c r="F50" s="240"/>
      <c r="G50" s="238">
        <f>ROUND(E50*F50,2)</f>
        <v>0</v>
      </c>
      <c r="H50" s="237"/>
      <c r="I50" s="265" t="s">
        <v>303</v>
      </c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 t="s">
        <v>304</v>
      </c>
      <c r="AF50" s="204"/>
      <c r="AG50" s="204"/>
      <c r="AH50" s="204"/>
      <c r="AI50" s="204"/>
      <c r="AJ50" s="204"/>
      <c r="AK50" s="204"/>
      <c r="AL50" s="204"/>
      <c r="AM50" s="204">
        <v>21</v>
      </c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</row>
    <row r="51" spans="1:60" outlineLevel="1" x14ac:dyDescent="0.2">
      <c r="A51" s="263">
        <v>40</v>
      </c>
      <c r="B51" s="220" t="s">
        <v>559</v>
      </c>
      <c r="C51" s="249" t="s">
        <v>654</v>
      </c>
      <c r="D51" s="289" t="s">
        <v>655</v>
      </c>
      <c r="E51" s="229">
        <v>24</v>
      </c>
      <c r="F51" s="240"/>
      <c r="G51" s="238">
        <f>ROUND(E51*F51,2)</f>
        <v>0</v>
      </c>
      <c r="H51" s="237"/>
      <c r="I51" s="265" t="s">
        <v>303</v>
      </c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 t="s">
        <v>304</v>
      </c>
      <c r="AF51" s="204"/>
      <c r="AG51" s="204"/>
      <c r="AH51" s="204"/>
      <c r="AI51" s="204"/>
      <c r="AJ51" s="204"/>
      <c r="AK51" s="204"/>
      <c r="AL51" s="204"/>
      <c r="AM51" s="204">
        <v>21</v>
      </c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</row>
    <row r="52" spans="1:60" outlineLevel="1" x14ac:dyDescent="0.2">
      <c r="A52" s="263">
        <v>41</v>
      </c>
      <c r="B52" s="220" t="s">
        <v>561</v>
      </c>
      <c r="C52" s="249" t="s">
        <v>710</v>
      </c>
      <c r="D52" s="289" t="s">
        <v>613</v>
      </c>
      <c r="E52" s="229">
        <v>1</v>
      </c>
      <c r="F52" s="240"/>
      <c r="G52" s="238">
        <f>ROUND(E52*F52,2)</f>
        <v>0</v>
      </c>
      <c r="H52" s="237"/>
      <c r="I52" s="265" t="s">
        <v>303</v>
      </c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 t="s">
        <v>304</v>
      </c>
      <c r="AF52" s="204"/>
      <c r="AG52" s="204"/>
      <c r="AH52" s="204"/>
      <c r="AI52" s="204"/>
      <c r="AJ52" s="204"/>
      <c r="AK52" s="204"/>
      <c r="AL52" s="204"/>
      <c r="AM52" s="204">
        <v>21</v>
      </c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</row>
    <row r="53" spans="1:60" outlineLevel="1" x14ac:dyDescent="0.2">
      <c r="A53" s="263">
        <v>42</v>
      </c>
      <c r="B53" s="220" t="s">
        <v>65</v>
      </c>
      <c r="C53" s="249" t="s">
        <v>664</v>
      </c>
      <c r="D53" s="289" t="s">
        <v>613</v>
      </c>
      <c r="E53" s="229">
        <v>1</v>
      </c>
      <c r="F53" s="240"/>
      <c r="G53" s="238">
        <f>ROUND(E53*F53,2)</f>
        <v>0</v>
      </c>
      <c r="H53" s="237"/>
      <c r="I53" s="265" t="s">
        <v>303</v>
      </c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 t="s">
        <v>304</v>
      </c>
      <c r="AF53" s="204"/>
      <c r="AG53" s="204"/>
      <c r="AH53" s="204"/>
      <c r="AI53" s="204"/>
      <c r="AJ53" s="204"/>
      <c r="AK53" s="204"/>
      <c r="AL53" s="204"/>
      <c r="AM53" s="204">
        <v>21</v>
      </c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</row>
    <row r="54" spans="1:60" outlineLevel="1" x14ac:dyDescent="0.2">
      <c r="A54" s="263">
        <v>43</v>
      </c>
      <c r="B54" s="220" t="s">
        <v>67</v>
      </c>
      <c r="C54" s="249" t="s">
        <v>665</v>
      </c>
      <c r="D54" s="289" t="s">
        <v>613</v>
      </c>
      <c r="E54" s="229">
        <v>1</v>
      </c>
      <c r="F54" s="240"/>
      <c r="G54" s="238">
        <f>ROUND(E54*F54,2)</f>
        <v>0</v>
      </c>
      <c r="H54" s="237"/>
      <c r="I54" s="265" t="s">
        <v>303</v>
      </c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 t="s">
        <v>304</v>
      </c>
      <c r="AF54" s="204"/>
      <c r="AG54" s="204"/>
      <c r="AH54" s="204"/>
      <c r="AI54" s="204"/>
      <c r="AJ54" s="204"/>
      <c r="AK54" s="204"/>
      <c r="AL54" s="204"/>
      <c r="AM54" s="204">
        <v>21</v>
      </c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</row>
    <row r="55" spans="1:60" outlineLevel="1" x14ac:dyDescent="0.2">
      <c r="A55" s="263">
        <v>44</v>
      </c>
      <c r="B55" s="220" t="s">
        <v>69</v>
      </c>
      <c r="C55" s="249" t="s">
        <v>711</v>
      </c>
      <c r="D55" s="289" t="s">
        <v>613</v>
      </c>
      <c r="E55" s="229">
        <v>1</v>
      </c>
      <c r="F55" s="240"/>
      <c r="G55" s="238">
        <f>ROUND(E55*F55,2)</f>
        <v>0</v>
      </c>
      <c r="H55" s="237"/>
      <c r="I55" s="265" t="s">
        <v>303</v>
      </c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 t="s">
        <v>304</v>
      </c>
      <c r="AF55" s="204"/>
      <c r="AG55" s="204"/>
      <c r="AH55" s="204"/>
      <c r="AI55" s="204"/>
      <c r="AJ55" s="204"/>
      <c r="AK55" s="204"/>
      <c r="AL55" s="204"/>
      <c r="AM55" s="204">
        <v>21</v>
      </c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</row>
    <row r="56" spans="1:60" outlineLevel="1" x14ac:dyDescent="0.2">
      <c r="A56" s="263">
        <v>45</v>
      </c>
      <c r="B56" s="220" t="s">
        <v>71</v>
      </c>
      <c r="C56" s="249" t="s">
        <v>712</v>
      </c>
      <c r="D56" s="289" t="s">
        <v>613</v>
      </c>
      <c r="E56" s="229">
        <v>1</v>
      </c>
      <c r="F56" s="240"/>
      <c r="G56" s="238">
        <f>ROUND(E56*F56,2)</f>
        <v>0</v>
      </c>
      <c r="H56" s="237"/>
      <c r="I56" s="265" t="s">
        <v>303</v>
      </c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 t="s">
        <v>304</v>
      </c>
      <c r="AF56" s="204"/>
      <c r="AG56" s="204"/>
      <c r="AH56" s="204"/>
      <c r="AI56" s="204"/>
      <c r="AJ56" s="204"/>
      <c r="AK56" s="204"/>
      <c r="AL56" s="204"/>
      <c r="AM56" s="204">
        <v>21</v>
      </c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</row>
    <row r="57" spans="1:60" outlineLevel="1" x14ac:dyDescent="0.2">
      <c r="A57" s="263">
        <v>46</v>
      </c>
      <c r="B57" s="220" t="s">
        <v>559</v>
      </c>
      <c r="C57" s="249" t="s">
        <v>666</v>
      </c>
      <c r="D57" s="289" t="s">
        <v>613</v>
      </c>
      <c r="E57" s="229">
        <v>1</v>
      </c>
      <c r="F57" s="240"/>
      <c r="G57" s="238">
        <f>ROUND(E57*F57,2)</f>
        <v>0</v>
      </c>
      <c r="H57" s="237"/>
      <c r="I57" s="265" t="s">
        <v>303</v>
      </c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 t="s">
        <v>304</v>
      </c>
      <c r="AF57" s="204"/>
      <c r="AG57" s="204"/>
      <c r="AH57" s="204"/>
      <c r="AI57" s="204"/>
      <c r="AJ57" s="204"/>
      <c r="AK57" s="204"/>
      <c r="AL57" s="204"/>
      <c r="AM57" s="204">
        <v>21</v>
      </c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</row>
    <row r="58" spans="1:60" ht="13.5" outlineLevel="1" thickBot="1" x14ac:dyDescent="0.25">
      <c r="A58" s="275">
        <v>47</v>
      </c>
      <c r="B58" s="276" t="s">
        <v>567</v>
      </c>
      <c r="C58" s="277" t="s">
        <v>667</v>
      </c>
      <c r="D58" s="291" t="s">
        <v>613</v>
      </c>
      <c r="E58" s="279">
        <v>1</v>
      </c>
      <c r="F58" s="280"/>
      <c r="G58" s="281">
        <f>ROUND(E58*F58,2)</f>
        <v>0</v>
      </c>
      <c r="H58" s="282"/>
      <c r="I58" s="283" t="s">
        <v>303</v>
      </c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 t="s">
        <v>304</v>
      </c>
      <c r="AF58" s="204"/>
      <c r="AG58" s="204"/>
      <c r="AH58" s="204"/>
      <c r="AI58" s="204"/>
      <c r="AJ58" s="204"/>
      <c r="AK58" s="204"/>
      <c r="AL58" s="204"/>
      <c r="AM58" s="204">
        <v>21</v>
      </c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</row>
    <row r="59" spans="1:60" hidden="1" x14ac:dyDescent="0.2">
      <c r="A59" s="54"/>
      <c r="B59" s="61" t="s">
        <v>545</v>
      </c>
      <c r="C59" s="252" t="s">
        <v>545</v>
      </c>
      <c r="D59" s="207"/>
      <c r="E59" s="205"/>
      <c r="F59" s="205"/>
      <c r="G59" s="205"/>
      <c r="H59" s="205"/>
      <c r="I59" s="206"/>
    </row>
    <row r="60" spans="1:60" hidden="1" x14ac:dyDescent="0.2">
      <c r="A60" s="253"/>
      <c r="B60" s="254" t="s">
        <v>544</v>
      </c>
      <c r="C60" s="255"/>
      <c r="D60" s="256"/>
      <c r="E60" s="253"/>
      <c r="F60" s="253"/>
      <c r="G60" s="257">
        <f>F8+F22+F33+F42</f>
        <v>0</v>
      </c>
      <c r="H60" s="46"/>
      <c r="I60" s="46"/>
      <c r="AN60">
        <v>15</v>
      </c>
      <c r="AO60">
        <v>21</v>
      </c>
    </row>
    <row r="61" spans="1:60" x14ac:dyDescent="0.2">
      <c r="A61" s="46"/>
      <c r="B61" s="245"/>
      <c r="C61" s="245"/>
      <c r="D61" s="183"/>
      <c r="E61" s="46"/>
      <c r="F61" s="46"/>
      <c r="G61" s="46"/>
      <c r="H61" s="46"/>
      <c r="I61" s="46"/>
      <c r="AN61">
        <f>SUMIF(AM8:AM60,AN60,G8:G60)</f>
        <v>0</v>
      </c>
      <c r="AO61">
        <f>SUMIF(AM8:AM60,AO60,G8:G60)</f>
        <v>0</v>
      </c>
    </row>
    <row r="62" spans="1:60" x14ac:dyDescent="0.2">
      <c r="D62" s="181"/>
    </row>
    <row r="63" spans="1:60" x14ac:dyDescent="0.2">
      <c r="D63" s="181"/>
    </row>
    <row r="64" spans="1:60" x14ac:dyDescent="0.2">
      <c r="D64" s="181"/>
    </row>
    <row r="65" spans="4:4" x14ac:dyDescent="0.2">
      <c r="D65" s="181"/>
    </row>
    <row r="66" spans="4:4" x14ac:dyDescent="0.2">
      <c r="D66" s="181"/>
    </row>
    <row r="67" spans="4:4" x14ac:dyDescent="0.2">
      <c r="D67" s="181"/>
    </row>
    <row r="68" spans="4:4" x14ac:dyDescent="0.2">
      <c r="D68" s="181"/>
    </row>
    <row r="69" spans="4:4" x14ac:dyDescent="0.2">
      <c r="D69" s="181"/>
    </row>
    <row r="70" spans="4:4" x14ac:dyDescent="0.2">
      <c r="D70" s="181"/>
    </row>
    <row r="71" spans="4:4" x14ac:dyDescent="0.2">
      <c r="D71" s="181"/>
    </row>
    <row r="72" spans="4:4" x14ac:dyDescent="0.2">
      <c r="D72" s="181"/>
    </row>
    <row r="73" spans="4:4" x14ac:dyDescent="0.2">
      <c r="D73" s="181"/>
    </row>
    <row r="74" spans="4:4" x14ac:dyDescent="0.2">
      <c r="D74" s="181"/>
    </row>
    <row r="75" spans="4:4" x14ac:dyDescent="0.2">
      <c r="D75" s="181"/>
    </row>
    <row r="76" spans="4:4" x14ac:dyDescent="0.2">
      <c r="D76" s="181"/>
    </row>
    <row r="77" spans="4:4" x14ac:dyDescent="0.2">
      <c r="D77" s="181"/>
    </row>
    <row r="78" spans="4:4" x14ac:dyDescent="0.2">
      <c r="D78" s="181"/>
    </row>
    <row r="79" spans="4:4" x14ac:dyDescent="0.2">
      <c r="D79" s="181"/>
    </row>
    <row r="80" spans="4:4" x14ac:dyDescent="0.2">
      <c r="D80" s="181"/>
    </row>
    <row r="81" spans="4:4" x14ac:dyDescent="0.2">
      <c r="D81" s="181"/>
    </row>
    <row r="82" spans="4:4" x14ac:dyDescent="0.2">
      <c r="D82" s="181"/>
    </row>
    <row r="83" spans="4:4" x14ac:dyDescent="0.2">
      <c r="D83" s="181"/>
    </row>
    <row r="84" spans="4:4" x14ac:dyDescent="0.2">
      <c r="D84" s="181"/>
    </row>
    <row r="85" spans="4:4" x14ac:dyDescent="0.2">
      <c r="D85" s="181"/>
    </row>
    <row r="86" spans="4:4" x14ac:dyDescent="0.2">
      <c r="D86" s="181"/>
    </row>
    <row r="87" spans="4:4" x14ac:dyDescent="0.2">
      <c r="D87" s="181"/>
    </row>
    <row r="88" spans="4:4" x14ac:dyDescent="0.2">
      <c r="D88" s="181"/>
    </row>
    <row r="89" spans="4:4" x14ac:dyDescent="0.2">
      <c r="D89" s="181"/>
    </row>
    <row r="90" spans="4:4" x14ac:dyDescent="0.2">
      <c r="D90" s="181"/>
    </row>
    <row r="91" spans="4:4" x14ac:dyDescent="0.2">
      <c r="D91" s="181"/>
    </row>
    <row r="92" spans="4:4" x14ac:dyDescent="0.2">
      <c r="D92" s="181"/>
    </row>
    <row r="93" spans="4:4" x14ac:dyDescent="0.2">
      <c r="D93" s="181"/>
    </row>
    <row r="94" spans="4:4" x14ac:dyDescent="0.2">
      <c r="D94" s="181"/>
    </row>
    <row r="95" spans="4:4" x14ac:dyDescent="0.2">
      <c r="D95" s="181"/>
    </row>
    <row r="96" spans="4:4" x14ac:dyDescent="0.2">
      <c r="D96" s="181"/>
    </row>
    <row r="97" spans="4:4" x14ac:dyDescent="0.2">
      <c r="D97" s="181"/>
    </row>
    <row r="98" spans="4:4" x14ac:dyDescent="0.2">
      <c r="D98" s="181"/>
    </row>
    <row r="99" spans="4:4" x14ac:dyDescent="0.2">
      <c r="D99" s="181"/>
    </row>
    <row r="100" spans="4:4" x14ac:dyDescent="0.2">
      <c r="D100" s="181"/>
    </row>
    <row r="101" spans="4:4" x14ac:dyDescent="0.2">
      <c r="D101" s="181"/>
    </row>
    <row r="102" spans="4:4" x14ac:dyDescent="0.2">
      <c r="D102" s="181"/>
    </row>
    <row r="103" spans="4:4" x14ac:dyDescent="0.2">
      <c r="D103" s="181"/>
    </row>
    <row r="104" spans="4:4" x14ac:dyDescent="0.2">
      <c r="D104" s="181"/>
    </row>
    <row r="105" spans="4:4" x14ac:dyDescent="0.2">
      <c r="D105" s="181"/>
    </row>
    <row r="106" spans="4:4" x14ac:dyDescent="0.2">
      <c r="D106" s="181"/>
    </row>
    <row r="107" spans="4:4" x14ac:dyDescent="0.2">
      <c r="D107" s="181"/>
    </row>
    <row r="108" spans="4:4" x14ac:dyDescent="0.2">
      <c r="D108" s="181"/>
    </row>
    <row r="109" spans="4:4" x14ac:dyDescent="0.2">
      <c r="D109" s="181"/>
    </row>
    <row r="110" spans="4:4" x14ac:dyDescent="0.2">
      <c r="D110" s="181"/>
    </row>
    <row r="111" spans="4:4" x14ac:dyDescent="0.2">
      <c r="D111" s="181"/>
    </row>
    <row r="112" spans="4:4" x14ac:dyDescent="0.2">
      <c r="D112" s="181"/>
    </row>
    <row r="113" spans="4:4" x14ac:dyDescent="0.2">
      <c r="D113" s="181"/>
    </row>
    <row r="114" spans="4:4" x14ac:dyDescent="0.2">
      <c r="D114" s="181"/>
    </row>
    <row r="115" spans="4:4" x14ac:dyDescent="0.2">
      <c r="D115" s="181"/>
    </row>
    <row r="116" spans="4:4" x14ac:dyDescent="0.2">
      <c r="D116" s="181"/>
    </row>
    <row r="117" spans="4:4" x14ac:dyDescent="0.2">
      <c r="D117" s="181"/>
    </row>
    <row r="118" spans="4:4" x14ac:dyDescent="0.2">
      <c r="D118" s="181"/>
    </row>
    <row r="119" spans="4:4" x14ac:dyDescent="0.2">
      <c r="D119" s="181"/>
    </row>
    <row r="120" spans="4:4" x14ac:dyDescent="0.2">
      <c r="D120" s="181"/>
    </row>
    <row r="121" spans="4:4" x14ac:dyDescent="0.2">
      <c r="D121" s="181"/>
    </row>
    <row r="122" spans="4:4" x14ac:dyDescent="0.2">
      <c r="D122" s="181"/>
    </row>
    <row r="123" spans="4:4" x14ac:dyDescent="0.2">
      <c r="D123" s="181"/>
    </row>
    <row r="124" spans="4:4" x14ac:dyDescent="0.2">
      <c r="D124" s="181"/>
    </row>
    <row r="125" spans="4:4" x14ac:dyDescent="0.2">
      <c r="D125" s="181"/>
    </row>
    <row r="126" spans="4:4" x14ac:dyDescent="0.2">
      <c r="D126" s="181"/>
    </row>
    <row r="127" spans="4:4" x14ac:dyDescent="0.2">
      <c r="D127" s="181"/>
    </row>
    <row r="128" spans="4:4" x14ac:dyDescent="0.2">
      <c r="D128" s="181"/>
    </row>
    <row r="129" spans="4:4" x14ac:dyDescent="0.2">
      <c r="D129" s="181"/>
    </row>
    <row r="130" spans="4:4" x14ac:dyDescent="0.2">
      <c r="D130" s="181"/>
    </row>
    <row r="131" spans="4:4" x14ac:dyDescent="0.2">
      <c r="D131" s="181"/>
    </row>
    <row r="132" spans="4:4" x14ac:dyDescent="0.2">
      <c r="D132" s="181"/>
    </row>
    <row r="133" spans="4:4" x14ac:dyDescent="0.2">
      <c r="D133" s="181"/>
    </row>
    <row r="134" spans="4:4" x14ac:dyDescent="0.2">
      <c r="D134" s="181"/>
    </row>
    <row r="135" spans="4:4" x14ac:dyDescent="0.2">
      <c r="D135" s="181"/>
    </row>
    <row r="136" spans="4:4" x14ac:dyDescent="0.2">
      <c r="D136" s="181"/>
    </row>
    <row r="137" spans="4:4" x14ac:dyDescent="0.2">
      <c r="D137" s="181"/>
    </row>
    <row r="138" spans="4:4" x14ac:dyDescent="0.2">
      <c r="D138" s="181"/>
    </row>
    <row r="139" spans="4:4" x14ac:dyDescent="0.2">
      <c r="D139" s="181"/>
    </row>
    <row r="140" spans="4:4" x14ac:dyDescent="0.2">
      <c r="D140" s="181"/>
    </row>
    <row r="141" spans="4:4" x14ac:dyDescent="0.2">
      <c r="D141" s="181"/>
    </row>
    <row r="142" spans="4:4" x14ac:dyDescent="0.2">
      <c r="D142" s="181"/>
    </row>
    <row r="143" spans="4:4" x14ac:dyDescent="0.2">
      <c r="D143" s="181"/>
    </row>
    <row r="144" spans="4:4" x14ac:dyDescent="0.2">
      <c r="D144" s="181"/>
    </row>
    <row r="145" spans="4:4" x14ac:dyDescent="0.2">
      <c r="D145" s="181"/>
    </row>
    <row r="146" spans="4:4" x14ac:dyDescent="0.2">
      <c r="D146" s="181"/>
    </row>
    <row r="147" spans="4:4" x14ac:dyDescent="0.2">
      <c r="D147" s="181"/>
    </row>
    <row r="148" spans="4:4" x14ac:dyDescent="0.2">
      <c r="D148" s="181"/>
    </row>
    <row r="149" spans="4:4" x14ac:dyDescent="0.2">
      <c r="D149" s="181"/>
    </row>
    <row r="150" spans="4:4" x14ac:dyDescent="0.2">
      <c r="D150" s="181"/>
    </row>
    <row r="151" spans="4:4" x14ac:dyDescent="0.2">
      <c r="D151" s="181"/>
    </row>
    <row r="152" spans="4:4" x14ac:dyDescent="0.2">
      <c r="D152" s="181"/>
    </row>
    <row r="153" spans="4:4" x14ac:dyDescent="0.2">
      <c r="D153" s="181"/>
    </row>
    <row r="154" spans="4:4" x14ac:dyDescent="0.2">
      <c r="D154" s="181"/>
    </row>
    <row r="155" spans="4:4" x14ac:dyDescent="0.2">
      <c r="D155" s="181"/>
    </row>
    <row r="156" spans="4:4" x14ac:dyDescent="0.2">
      <c r="D156" s="181"/>
    </row>
    <row r="157" spans="4:4" x14ac:dyDescent="0.2">
      <c r="D157" s="181"/>
    </row>
    <row r="158" spans="4:4" x14ac:dyDescent="0.2">
      <c r="D158" s="181"/>
    </row>
    <row r="159" spans="4:4" x14ac:dyDescent="0.2">
      <c r="D159" s="181"/>
    </row>
    <row r="160" spans="4:4" x14ac:dyDescent="0.2">
      <c r="D160" s="181"/>
    </row>
    <row r="161" spans="4:4" x14ac:dyDescent="0.2">
      <c r="D161" s="181"/>
    </row>
    <row r="162" spans="4:4" x14ac:dyDescent="0.2">
      <c r="D162" s="181"/>
    </row>
    <row r="163" spans="4:4" x14ac:dyDescent="0.2">
      <c r="D163" s="181"/>
    </row>
    <row r="164" spans="4:4" x14ac:dyDescent="0.2">
      <c r="D164" s="181"/>
    </row>
    <row r="165" spans="4:4" x14ac:dyDescent="0.2">
      <c r="D165" s="181"/>
    </row>
    <row r="166" spans="4:4" x14ac:dyDescent="0.2">
      <c r="D166" s="181"/>
    </row>
    <row r="167" spans="4:4" x14ac:dyDescent="0.2">
      <c r="D167" s="181"/>
    </row>
    <row r="168" spans="4:4" x14ac:dyDescent="0.2">
      <c r="D168" s="181"/>
    </row>
    <row r="169" spans="4:4" x14ac:dyDescent="0.2">
      <c r="D169" s="181"/>
    </row>
    <row r="170" spans="4:4" x14ac:dyDescent="0.2">
      <c r="D170" s="181"/>
    </row>
    <row r="171" spans="4:4" x14ac:dyDescent="0.2">
      <c r="D171" s="181"/>
    </row>
    <row r="172" spans="4:4" x14ac:dyDescent="0.2">
      <c r="D172" s="181"/>
    </row>
    <row r="173" spans="4:4" x14ac:dyDescent="0.2">
      <c r="D173" s="181"/>
    </row>
    <row r="174" spans="4:4" x14ac:dyDescent="0.2">
      <c r="D174" s="181"/>
    </row>
    <row r="175" spans="4:4" x14ac:dyDescent="0.2">
      <c r="D175" s="181"/>
    </row>
    <row r="176" spans="4:4" x14ac:dyDescent="0.2">
      <c r="D176" s="181"/>
    </row>
    <row r="177" spans="4:4" x14ac:dyDescent="0.2">
      <c r="D177" s="181"/>
    </row>
    <row r="178" spans="4:4" x14ac:dyDescent="0.2">
      <c r="D178" s="181"/>
    </row>
    <row r="179" spans="4:4" x14ac:dyDescent="0.2">
      <c r="D179" s="181"/>
    </row>
    <row r="180" spans="4:4" x14ac:dyDescent="0.2">
      <c r="D180" s="181"/>
    </row>
    <row r="181" spans="4:4" x14ac:dyDescent="0.2">
      <c r="D181" s="181"/>
    </row>
    <row r="182" spans="4:4" x14ac:dyDescent="0.2">
      <c r="D182" s="181"/>
    </row>
    <row r="183" spans="4:4" x14ac:dyDescent="0.2">
      <c r="D183" s="181"/>
    </row>
    <row r="184" spans="4:4" x14ac:dyDescent="0.2">
      <c r="D184" s="181"/>
    </row>
    <row r="185" spans="4:4" x14ac:dyDescent="0.2">
      <c r="D185" s="181"/>
    </row>
    <row r="186" spans="4:4" x14ac:dyDescent="0.2">
      <c r="D186" s="181"/>
    </row>
    <row r="187" spans="4:4" x14ac:dyDescent="0.2">
      <c r="D187" s="181"/>
    </row>
    <row r="188" spans="4:4" x14ac:dyDescent="0.2">
      <c r="D188" s="181"/>
    </row>
    <row r="189" spans="4:4" x14ac:dyDescent="0.2">
      <c r="D189" s="181"/>
    </row>
    <row r="190" spans="4:4" x14ac:dyDescent="0.2">
      <c r="D190" s="181"/>
    </row>
    <row r="191" spans="4:4" x14ac:dyDescent="0.2">
      <c r="D191" s="181"/>
    </row>
    <row r="192" spans="4:4" x14ac:dyDescent="0.2">
      <c r="D192" s="181"/>
    </row>
    <row r="193" spans="4:4" x14ac:dyDescent="0.2">
      <c r="D193" s="181"/>
    </row>
    <row r="194" spans="4:4" x14ac:dyDescent="0.2">
      <c r="D194" s="181"/>
    </row>
    <row r="195" spans="4:4" x14ac:dyDescent="0.2">
      <c r="D195" s="181"/>
    </row>
    <row r="196" spans="4:4" x14ac:dyDescent="0.2">
      <c r="D196" s="181"/>
    </row>
    <row r="197" spans="4:4" x14ac:dyDescent="0.2">
      <c r="D197" s="181"/>
    </row>
    <row r="198" spans="4:4" x14ac:dyDescent="0.2">
      <c r="D198" s="181"/>
    </row>
    <row r="199" spans="4:4" x14ac:dyDescent="0.2">
      <c r="D199" s="181"/>
    </row>
    <row r="200" spans="4:4" x14ac:dyDescent="0.2">
      <c r="D200" s="181"/>
    </row>
    <row r="201" spans="4:4" x14ac:dyDescent="0.2">
      <c r="D201" s="181"/>
    </row>
    <row r="202" spans="4:4" x14ac:dyDescent="0.2">
      <c r="D202" s="181"/>
    </row>
    <row r="203" spans="4:4" x14ac:dyDescent="0.2">
      <c r="D203" s="181"/>
    </row>
    <row r="204" spans="4:4" x14ac:dyDescent="0.2">
      <c r="D204" s="181"/>
    </row>
    <row r="205" spans="4:4" x14ac:dyDescent="0.2">
      <c r="D205" s="181"/>
    </row>
    <row r="206" spans="4:4" x14ac:dyDescent="0.2">
      <c r="D206" s="181"/>
    </row>
    <row r="207" spans="4:4" x14ac:dyDescent="0.2">
      <c r="D207" s="181"/>
    </row>
    <row r="208" spans="4:4" x14ac:dyDescent="0.2">
      <c r="D208" s="181"/>
    </row>
    <row r="209" spans="4:4" x14ac:dyDescent="0.2">
      <c r="D209" s="181"/>
    </row>
    <row r="210" spans="4:4" x14ac:dyDescent="0.2">
      <c r="D210" s="181"/>
    </row>
    <row r="211" spans="4:4" x14ac:dyDescent="0.2">
      <c r="D211" s="181"/>
    </row>
    <row r="212" spans="4:4" x14ac:dyDescent="0.2">
      <c r="D212" s="181"/>
    </row>
    <row r="213" spans="4:4" x14ac:dyDescent="0.2">
      <c r="D213" s="181"/>
    </row>
    <row r="214" spans="4:4" x14ac:dyDescent="0.2">
      <c r="D214" s="181"/>
    </row>
    <row r="215" spans="4:4" x14ac:dyDescent="0.2">
      <c r="D215" s="181"/>
    </row>
    <row r="216" spans="4:4" x14ac:dyDescent="0.2">
      <c r="D216" s="181"/>
    </row>
    <row r="217" spans="4:4" x14ac:dyDescent="0.2">
      <c r="D217" s="181"/>
    </row>
    <row r="218" spans="4:4" x14ac:dyDescent="0.2">
      <c r="D218" s="181"/>
    </row>
    <row r="219" spans="4:4" x14ac:dyDescent="0.2">
      <c r="D219" s="181"/>
    </row>
    <row r="220" spans="4:4" x14ac:dyDescent="0.2">
      <c r="D220" s="181"/>
    </row>
    <row r="221" spans="4:4" x14ac:dyDescent="0.2">
      <c r="D221" s="181"/>
    </row>
    <row r="222" spans="4:4" x14ac:dyDescent="0.2">
      <c r="D222" s="181"/>
    </row>
    <row r="223" spans="4:4" x14ac:dyDescent="0.2">
      <c r="D223" s="181"/>
    </row>
    <row r="224" spans="4:4" x14ac:dyDescent="0.2">
      <c r="D224" s="181"/>
    </row>
    <row r="225" spans="4:4" x14ac:dyDescent="0.2">
      <c r="D225" s="181"/>
    </row>
    <row r="226" spans="4:4" x14ac:dyDescent="0.2">
      <c r="D226" s="181"/>
    </row>
    <row r="227" spans="4:4" x14ac:dyDescent="0.2">
      <c r="D227" s="181"/>
    </row>
    <row r="228" spans="4:4" x14ac:dyDescent="0.2">
      <c r="D228" s="181"/>
    </row>
    <row r="229" spans="4:4" x14ac:dyDescent="0.2">
      <c r="D229" s="181"/>
    </row>
    <row r="230" spans="4:4" x14ac:dyDescent="0.2">
      <c r="D230" s="181"/>
    </row>
    <row r="231" spans="4:4" x14ac:dyDescent="0.2">
      <c r="D231" s="181"/>
    </row>
    <row r="232" spans="4:4" x14ac:dyDescent="0.2">
      <c r="D232" s="181"/>
    </row>
    <row r="233" spans="4:4" x14ac:dyDescent="0.2">
      <c r="D233" s="181"/>
    </row>
    <row r="234" spans="4:4" x14ac:dyDescent="0.2">
      <c r="D234" s="181"/>
    </row>
    <row r="235" spans="4:4" x14ac:dyDescent="0.2">
      <c r="D235" s="181"/>
    </row>
    <row r="236" spans="4:4" x14ac:dyDescent="0.2">
      <c r="D236" s="181"/>
    </row>
    <row r="237" spans="4:4" x14ac:dyDescent="0.2">
      <c r="D237" s="181"/>
    </row>
    <row r="238" spans="4:4" x14ac:dyDescent="0.2">
      <c r="D238" s="181"/>
    </row>
    <row r="239" spans="4:4" x14ac:dyDescent="0.2">
      <c r="D239" s="181"/>
    </row>
    <row r="240" spans="4:4" x14ac:dyDescent="0.2">
      <c r="D240" s="181"/>
    </row>
    <row r="241" spans="4:4" x14ac:dyDescent="0.2">
      <c r="D241" s="181"/>
    </row>
    <row r="242" spans="4:4" x14ac:dyDescent="0.2">
      <c r="D242" s="181"/>
    </row>
    <row r="243" spans="4:4" x14ac:dyDescent="0.2">
      <c r="D243" s="181"/>
    </row>
    <row r="244" spans="4:4" x14ac:dyDescent="0.2">
      <c r="D244" s="181"/>
    </row>
    <row r="245" spans="4:4" x14ac:dyDescent="0.2">
      <c r="D245" s="181"/>
    </row>
    <row r="246" spans="4:4" x14ac:dyDescent="0.2">
      <c r="D246" s="181"/>
    </row>
    <row r="247" spans="4:4" x14ac:dyDescent="0.2">
      <c r="D247" s="181"/>
    </row>
    <row r="248" spans="4:4" x14ac:dyDescent="0.2">
      <c r="D248" s="181"/>
    </row>
    <row r="249" spans="4:4" x14ac:dyDescent="0.2">
      <c r="D249" s="181"/>
    </row>
    <row r="250" spans="4:4" x14ac:dyDescent="0.2">
      <c r="D250" s="181"/>
    </row>
    <row r="251" spans="4:4" x14ac:dyDescent="0.2">
      <c r="D251" s="181"/>
    </row>
    <row r="252" spans="4:4" x14ac:dyDescent="0.2">
      <c r="D252" s="181"/>
    </row>
    <row r="253" spans="4:4" x14ac:dyDescent="0.2">
      <c r="D253" s="181"/>
    </row>
    <row r="254" spans="4:4" x14ac:dyDescent="0.2">
      <c r="D254" s="181"/>
    </row>
    <row r="255" spans="4:4" x14ac:dyDescent="0.2">
      <c r="D255" s="181"/>
    </row>
    <row r="256" spans="4:4" x14ac:dyDescent="0.2">
      <c r="D256" s="181"/>
    </row>
    <row r="257" spans="4:4" x14ac:dyDescent="0.2">
      <c r="D257" s="181"/>
    </row>
    <row r="258" spans="4:4" x14ac:dyDescent="0.2">
      <c r="D258" s="181"/>
    </row>
    <row r="259" spans="4:4" x14ac:dyDescent="0.2">
      <c r="D259" s="181"/>
    </row>
    <row r="260" spans="4:4" x14ac:dyDescent="0.2">
      <c r="D260" s="181"/>
    </row>
    <row r="261" spans="4:4" x14ac:dyDescent="0.2">
      <c r="D261" s="181"/>
    </row>
    <row r="262" spans="4:4" x14ac:dyDescent="0.2">
      <c r="D262" s="181"/>
    </row>
    <row r="263" spans="4:4" x14ac:dyDescent="0.2">
      <c r="D263" s="181"/>
    </row>
    <row r="264" spans="4:4" x14ac:dyDescent="0.2">
      <c r="D264" s="181"/>
    </row>
    <row r="265" spans="4:4" x14ac:dyDescent="0.2">
      <c r="D265" s="181"/>
    </row>
    <row r="266" spans="4:4" x14ac:dyDescent="0.2">
      <c r="D266" s="181"/>
    </row>
    <row r="267" spans="4:4" x14ac:dyDescent="0.2">
      <c r="D267" s="181"/>
    </row>
    <row r="268" spans="4:4" x14ac:dyDescent="0.2">
      <c r="D268" s="181"/>
    </row>
    <row r="269" spans="4:4" x14ac:dyDescent="0.2">
      <c r="D269" s="181"/>
    </row>
    <row r="270" spans="4:4" x14ac:dyDescent="0.2">
      <c r="D270" s="181"/>
    </row>
    <row r="271" spans="4:4" x14ac:dyDescent="0.2">
      <c r="D271" s="181"/>
    </row>
    <row r="272" spans="4:4" x14ac:dyDescent="0.2">
      <c r="D272" s="181"/>
    </row>
    <row r="273" spans="4:4" x14ac:dyDescent="0.2">
      <c r="D273" s="181"/>
    </row>
    <row r="274" spans="4:4" x14ac:dyDescent="0.2">
      <c r="D274" s="181"/>
    </row>
    <row r="275" spans="4:4" x14ac:dyDescent="0.2">
      <c r="D275" s="181"/>
    </row>
    <row r="276" spans="4:4" x14ac:dyDescent="0.2">
      <c r="D276" s="181"/>
    </row>
    <row r="277" spans="4:4" x14ac:dyDescent="0.2">
      <c r="D277" s="181"/>
    </row>
    <row r="278" spans="4:4" x14ac:dyDescent="0.2">
      <c r="D278" s="181"/>
    </row>
    <row r="279" spans="4:4" x14ac:dyDescent="0.2">
      <c r="D279" s="181"/>
    </row>
    <row r="280" spans="4:4" x14ac:dyDescent="0.2">
      <c r="D280" s="181"/>
    </row>
    <row r="281" spans="4:4" x14ac:dyDescent="0.2">
      <c r="D281" s="181"/>
    </row>
    <row r="282" spans="4:4" x14ac:dyDescent="0.2">
      <c r="D282" s="181"/>
    </row>
    <row r="283" spans="4:4" x14ac:dyDescent="0.2">
      <c r="D283" s="181"/>
    </row>
    <row r="284" spans="4:4" x14ac:dyDescent="0.2">
      <c r="D284" s="181"/>
    </row>
    <row r="285" spans="4:4" x14ac:dyDescent="0.2">
      <c r="D285" s="181"/>
    </row>
    <row r="286" spans="4:4" x14ac:dyDescent="0.2">
      <c r="D286" s="181"/>
    </row>
    <row r="287" spans="4:4" x14ac:dyDescent="0.2">
      <c r="D287" s="181"/>
    </row>
    <row r="288" spans="4:4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aQWgKtcJHyBF/R/RPF8ATLAspKXDUaJV3joR0QRWES9iP8uRtkl1TEuP5vBPNaGbiIdQEUuvXwk6B2d5Ad5Tbg==" saltValue="uoMAnE18nGUz4MeUr+YAcw==" spinCount="100000" sheet="1"/>
  <mergeCells count="6">
    <mergeCell ref="A1:G1"/>
    <mergeCell ref="C7:G7"/>
    <mergeCell ref="F8:G8"/>
    <mergeCell ref="F22:G22"/>
    <mergeCell ref="F33:G33"/>
    <mergeCell ref="F42:G42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65</v>
      </c>
      <c r="C2" s="161" t="s">
        <v>66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6</v>
      </c>
      <c r="H6" s="35"/>
    </row>
    <row r="7" spans="1:15" ht="15.75" customHeight="1" x14ac:dyDescent="0.25">
      <c r="B7" s="93" t="str">
        <f>C2</f>
        <v>CCTV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65</v>
      </c>
      <c r="B18" s="166" t="s">
        <v>66</v>
      </c>
      <c r="C18" s="165"/>
      <c r="D18" s="165"/>
      <c r="E18" s="165"/>
      <c r="F18" s="165"/>
      <c r="G18" s="167"/>
      <c r="H18" s="169">
        <f>'6 6 Pol'!G73</f>
        <v>0</v>
      </c>
      <c r="I18" s="32"/>
      <c r="J18" s="32"/>
      <c r="O18">
        <f>'6 6 Pol'!AN74</f>
        <v>0</v>
      </c>
      <c r="P18">
        <f>'6 6 Pol'!AO74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6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65</v>
      </c>
      <c r="E21" s="285" t="s">
        <v>66</v>
      </c>
      <c r="F21" s="285"/>
      <c r="G21" s="285"/>
      <c r="H21" s="285"/>
      <c r="I21" s="32"/>
      <c r="J21" s="32"/>
      <c r="BC21" s="284" t="str">
        <f>E21</f>
        <v>CCTV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78</v>
      </c>
      <c r="B23" s="166" t="s">
        <v>80</v>
      </c>
      <c r="C23" s="165"/>
      <c r="D23" s="165"/>
      <c r="E23" s="165"/>
      <c r="F23" s="165"/>
      <c r="G23" s="167"/>
      <c r="H23" s="286">
        <f>'6 6 Pol'!F8</f>
        <v>0</v>
      </c>
      <c r="I23" s="32"/>
      <c r="J23" s="32"/>
    </row>
    <row r="24" spans="1:55" ht="12.75" customHeight="1" x14ac:dyDescent="0.2">
      <c r="A24" s="168" t="s">
        <v>83</v>
      </c>
      <c r="B24" s="166" t="s">
        <v>82</v>
      </c>
      <c r="C24" s="165"/>
      <c r="D24" s="165"/>
      <c r="E24" s="165"/>
      <c r="F24" s="165"/>
      <c r="G24" s="167"/>
      <c r="H24" s="286">
        <f>'6 6 Pol'!F27+'6 6 Pol'!F36</f>
        <v>0</v>
      </c>
      <c r="I24" s="32"/>
      <c r="J24" s="32"/>
    </row>
    <row r="25" spans="1:55" ht="12.75" customHeight="1" x14ac:dyDescent="0.2">
      <c r="A25" s="168" t="s">
        <v>103</v>
      </c>
      <c r="B25" s="166" t="s">
        <v>104</v>
      </c>
      <c r="C25" s="165"/>
      <c r="D25" s="165"/>
      <c r="E25" s="165"/>
      <c r="F25" s="165"/>
      <c r="G25" s="167"/>
      <c r="H25" s="286">
        <f>'6 6 Pol'!F44</f>
        <v>0</v>
      </c>
      <c r="I25" s="32"/>
      <c r="J25" s="32"/>
    </row>
    <row r="26" spans="1:55" ht="12.75" customHeight="1" x14ac:dyDescent="0.2">
      <c r="A26" s="168" t="s">
        <v>111</v>
      </c>
      <c r="B26" s="166" t="s">
        <v>112</v>
      </c>
      <c r="C26" s="165"/>
      <c r="D26" s="165"/>
      <c r="E26" s="165"/>
      <c r="F26" s="165"/>
      <c r="G26" s="167"/>
      <c r="H26" s="286">
        <f>'6 6 Pol'!F30+'6 6 Pol'!F38</f>
        <v>0</v>
      </c>
      <c r="I26" s="32"/>
      <c r="J26" s="32"/>
    </row>
    <row r="27" spans="1:55" ht="12.75" customHeight="1" x14ac:dyDescent="0.2">
      <c r="A27" s="168" t="s">
        <v>119</v>
      </c>
      <c r="B27" s="166" t="s">
        <v>120</v>
      </c>
      <c r="C27" s="165"/>
      <c r="D27" s="165"/>
      <c r="E27" s="165"/>
      <c r="F27" s="165"/>
      <c r="G27" s="167"/>
      <c r="H27" s="286">
        <f>'6 6 Pol'!F51</f>
        <v>0</v>
      </c>
      <c r="I27" s="32"/>
      <c r="J27" s="32"/>
    </row>
    <row r="28" spans="1:55" ht="12.75" customHeight="1" x14ac:dyDescent="0.2">
      <c r="A28" s="168" t="s">
        <v>123</v>
      </c>
      <c r="B28" s="166" t="s">
        <v>124</v>
      </c>
      <c r="C28" s="165"/>
      <c r="D28" s="165"/>
      <c r="E28" s="165"/>
      <c r="F28" s="165"/>
      <c r="G28" s="167"/>
      <c r="H28" s="286">
        <f>'6 6 Pol'!F66</f>
        <v>0</v>
      </c>
      <c r="I28" s="32"/>
      <c r="J28" s="32"/>
    </row>
    <row r="29" spans="1:55" ht="12.75" customHeight="1" thickBot="1" x14ac:dyDescent="0.25">
      <c r="A29" s="175"/>
      <c r="B29" s="176" t="s">
        <v>548</v>
      </c>
      <c r="C29" s="177"/>
      <c r="D29" s="178" t="str">
        <f>D21</f>
        <v>6</v>
      </c>
      <c r="E29" s="177"/>
      <c r="F29" s="177"/>
      <c r="G29" s="179"/>
      <c r="H29" s="287">
        <f>SUM(H23:H28)</f>
        <v>0</v>
      </c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s0b4nMxO18vgD+2EFcsLDGAhraQ95XgiSvHahC/oI0xSqXqBUAtAykjIGGuI3wTunRDZ7ntw3iuEOrdrNruh2Q==" saltValue="C2w8bEJhdNpCjH5alvCYkg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65</v>
      </c>
      <c r="C3" s="212" t="s">
        <v>66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65</v>
      </c>
      <c r="C4" s="213" t="s">
        <v>66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7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78</v>
      </c>
      <c r="C8" s="246" t="s">
        <v>80</v>
      </c>
      <c r="D8" s="222"/>
      <c r="E8" s="227"/>
      <c r="F8" s="232">
        <f>SUM(G9:G26)</f>
        <v>0</v>
      </c>
      <c r="G8" s="233"/>
      <c r="H8" s="234"/>
      <c r="I8" s="264"/>
      <c r="AE8" t="s">
        <v>139</v>
      </c>
    </row>
    <row r="9" spans="1:60" ht="33.75" outlineLevel="1" x14ac:dyDescent="0.2">
      <c r="A9" s="263">
        <v>1</v>
      </c>
      <c r="B9" s="220" t="s">
        <v>55</v>
      </c>
      <c r="C9" s="249" t="s">
        <v>713</v>
      </c>
      <c r="D9" s="224" t="s">
        <v>550</v>
      </c>
      <c r="E9" s="229">
        <v>18</v>
      </c>
      <c r="F9" s="240"/>
      <c r="G9" s="238">
        <f>ROUND(E9*F9,2)</f>
        <v>0</v>
      </c>
      <c r="H9" s="237"/>
      <c r="I9" s="265" t="s">
        <v>303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304</v>
      </c>
      <c r="AF9" s="204"/>
      <c r="AG9" s="204"/>
      <c r="AH9" s="204"/>
      <c r="AI9" s="204"/>
      <c r="AJ9" s="204"/>
      <c r="AK9" s="204"/>
      <c r="AL9" s="204"/>
      <c r="AM9" s="204">
        <v>21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">
      <c r="A10" s="259"/>
      <c r="B10" s="221"/>
      <c r="C10" s="250" t="s">
        <v>714</v>
      </c>
      <c r="D10" s="225"/>
      <c r="E10" s="230"/>
      <c r="F10" s="243"/>
      <c r="G10" s="244"/>
      <c r="H10" s="237"/>
      <c r="I10" s="265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9" t="str">
        <f>C10</f>
        <v>disku</v>
      </c>
      <c r="BB10" s="204"/>
      <c r="BC10" s="204"/>
      <c r="BD10" s="204"/>
      <c r="BE10" s="204"/>
      <c r="BF10" s="204"/>
      <c r="BG10" s="204"/>
      <c r="BH10" s="204"/>
    </row>
    <row r="11" spans="1:60" ht="33.75" outlineLevel="1" x14ac:dyDescent="0.2">
      <c r="A11" s="263">
        <v>2</v>
      </c>
      <c r="B11" s="220" t="s">
        <v>57</v>
      </c>
      <c r="C11" s="249" t="s">
        <v>715</v>
      </c>
      <c r="D11" s="224" t="s">
        <v>550</v>
      </c>
      <c r="E11" s="229">
        <v>1</v>
      </c>
      <c r="F11" s="240"/>
      <c r="G11" s="238">
        <f>ROUND(E11*F11,2)</f>
        <v>0</v>
      </c>
      <c r="H11" s="237"/>
      <c r="I11" s="265" t="s">
        <v>303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304</v>
      </c>
      <c r="AF11" s="204"/>
      <c r="AG11" s="204"/>
      <c r="AH11" s="204"/>
      <c r="AI11" s="204"/>
      <c r="AJ11" s="204"/>
      <c r="AK11" s="204"/>
      <c r="AL11" s="204"/>
      <c r="AM11" s="204">
        <v>21</v>
      </c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outlineLevel="1" x14ac:dyDescent="0.2">
      <c r="A12" s="263">
        <v>3</v>
      </c>
      <c r="B12" s="220" t="s">
        <v>59</v>
      </c>
      <c r="C12" s="249" t="s">
        <v>716</v>
      </c>
      <c r="D12" s="224" t="s">
        <v>550</v>
      </c>
      <c r="E12" s="229">
        <v>4</v>
      </c>
      <c r="F12" s="240"/>
      <c r="G12" s="238">
        <f>ROUND(E12*F12,2)</f>
        <v>0</v>
      </c>
      <c r="H12" s="237"/>
      <c r="I12" s="265" t="s">
        <v>303</v>
      </c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 t="s">
        <v>304</v>
      </c>
      <c r="AF12" s="204"/>
      <c r="AG12" s="204"/>
      <c r="AH12" s="204"/>
      <c r="AI12" s="204"/>
      <c r="AJ12" s="204"/>
      <c r="AK12" s="204"/>
      <c r="AL12" s="204"/>
      <c r="AM12" s="204">
        <v>21</v>
      </c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</row>
    <row r="13" spans="1:60" ht="22.5" outlineLevel="1" x14ac:dyDescent="0.2">
      <c r="A13" s="263">
        <v>4</v>
      </c>
      <c r="B13" s="220" t="s">
        <v>61</v>
      </c>
      <c r="C13" s="249" t="s">
        <v>717</v>
      </c>
      <c r="D13" s="224" t="s">
        <v>550</v>
      </c>
      <c r="E13" s="229">
        <v>1</v>
      </c>
      <c r="F13" s="240"/>
      <c r="G13" s="238">
        <f>ROUND(E13*F13,2)</f>
        <v>0</v>
      </c>
      <c r="H13" s="237"/>
      <c r="I13" s="265" t="s">
        <v>303</v>
      </c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304</v>
      </c>
      <c r="AF13" s="204"/>
      <c r="AG13" s="204"/>
      <c r="AH13" s="204"/>
      <c r="AI13" s="204"/>
      <c r="AJ13" s="204"/>
      <c r="AK13" s="204"/>
      <c r="AL13" s="204"/>
      <c r="AM13" s="204">
        <v>21</v>
      </c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outlineLevel="1" x14ac:dyDescent="0.2">
      <c r="A14" s="263">
        <v>5</v>
      </c>
      <c r="B14" s="220" t="s">
        <v>63</v>
      </c>
      <c r="C14" s="249" t="s">
        <v>718</v>
      </c>
      <c r="D14" s="224" t="s">
        <v>550</v>
      </c>
      <c r="E14" s="229">
        <v>1</v>
      </c>
      <c r="F14" s="240"/>
      <c r="G14" s="238">
        <f>ROUND(E14*F14,2)</f>
        <v>0</v>
      </c>
      <c r="H14" s="237"/>
      <c r="I14" s="265" t="s">
        <v>303</v>
      </c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 t="s">
        <v>304</v>
      </c>
      <c r="AF14" s="204"/>
      <c r="AG14" s="204"/>
      <c r="AH14" s="204"/>
      <c r="AI14" s="204"/>
      <c r="AJ14" s="204"/>
      <c r="AK14" s="204"/>
      <c r="AL14" s="204"/>
      <c r="AM14" s="204">
        <v>21</v>
      </c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outlineLevel="1" x14ac:dyDescent="0.2">
      <c r="A15" s="263">
        <v>6</v>
      </c>
      <c r="B15" s="220" t="s">
        <v>65</v>
      </c>
      <c r="C15" s="249" t="s">
        <v>557</v>
      </c>
      <c r="D15" s="224" t="s">
        <v>550</v>
      </c>
      <c r="E15" s="229">
        <v>1</v>
      </c>
      <c r="F15" s="240"/>
      <c r="G15" s="238">
        <f>ROUND(E15*F15,2)</f>
        <v>0</v>
      </c>
      <c r="H15" s="237"/>
      <c r="I15" s="265" t="s">
        <v>303</v>
      </c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 t="s">
        <v>304</v>
      </c>
      <c r="AF15" s="204"/>
      <c r="AG15" s="204"/>
      <c r="AH15" s="204"/>
      <c r="AI15" s="204"/>
      <c r="AJ15" s="204"/>
      <c r="AK15" s="204"/>
      <c r="AL15" s="204"/>
      <c r="AM15" s="204">
        <v>21</v>
      </c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</row>
    <row r="16" spans="1:60" outlineLevel="1" x14ac:dyDescent="0.2">
      <c r="A16" s="263">
        <v>7</v>
      </c>
      <c r="B16" s="220" t="s">
        <v>67</v>
      </c>
      <c r="C16" s="249" t="s">
        <v>558</v>
      </c>
      <c r="D16" s="224" t="s">
        <v>550</v>
      </c>
      <c r="E16" s="229">
        <v>1</v>
      </c>
      <c r="F16" s="240"/>
      <c r="G16" s="238">
        <f>ROUND(E16*F16,2)</f>
        <v>0</v>
      </c>
      <c r="H16" s="237"/>
      <c r="I16" s="265" t="s">
        <v>303</v>
      </c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 t="s">
        <v>304</v>
      </c>
      <c r="AF16" s="204"/>
      <c r="AG16" s="204"/>
      <c r="AH16" s="204"/>
      <c r="AI16" s="204"/>
      <c r="AJ16" s="204"/>
      <c r="AK16" s="204"/>
      <c r="AL16" s="204"/>
      <c r="AM16" s="204">
        <v>21</v>
      </c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</row>
    <row r="17" spans="1:60" ht="22.5" outlineLevel="1" x14ac:dyDescent="0.2">
      <c r="A17" s="263">
        <v>8</v>
      </c>
      <c r="B17" s="220" t="s">
        <v>69</v>
      </c>
      <c r="C17" s="249" t="s">
        <v>576</v>
      </c>
      <c r="D17" s="224" t="s">
        <v>550</v>
      </c>
      <c r="E17" s="229">
        <v>1</v>
      </c>
      <c r="F17" s="240"/>
      <c r="G17" s="238">
        <f>ROUND(E17*F17,2)</f>
        <v>0</v>
      </c>
      <c r="H17" s="237"/>
      <c r="I17" s="265" t="s">
        <v>303</v>
      </c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 t="s">
        <v>304</v>
      </c>
      <c r="AF17" s="204"/>
      <c r="AG17" s="204"/>
      <c r="AH17" s="204"/>
      <c r="AI17" s="204"/>
      <c r="AJ17" s="204"/>
      <c r="AK17" s="204"/>
      <c r="AL17" s="204"/>
      <c r="AM17" s="204">
        <v>21</v>
      </c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</row>
    <row r="18" spans="1:60" ht="33.75" outlineLevel="1" x14ac:dyDescent="0.2">
      <c r="A18" s="263">
        <v>9</v>
      </c>
      <c r="B18" s="220" t="s">
        <v>71</v>
      </c>
      <c r="C18" s="249" t="s">
        <v>580</v>
      </c>
      <c r="D18" s="224" t="s">
        <v>550</v>
      </c>
      <c r="E18" s="229">
        <v>28</v>
      </c>
      <c r="F18" s="240"/>
      <c r="G18" s="238">
        <f>ROUND(E18*F18,2)</f>
        <v>0</v>
      </c>
      <c r="H18" s="237"/>
      <c r="I18" s="265" t="s">
        <v>303</v>
      </c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 t="s">
        <v>304</v>
      </c>
      <c r="AF18" s="204"/>
      <c r="AG18" s="204"/>
      <c r="AH18" s="204"/>
      <c r="AI18" s="204"/>
      <c r="AJ18" s="204"/>
      <c r="AK18" s="204"/>
      <c r="AL18" s="204"/>
      <c r="AM18" s="204">
        <v>21</v>
      </c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</row>
    <row r="19" spans="1:60" outlineLevel="1" x14ac:dyDescent="0.2">
      <c r="A19" s="263">
        <v>10</v>
      </c>
      <c r="B19" s="220" t="s">
        <v>559</v>
      </c>
      <c r="C19" s="249" t="s">
        <v>719</v>
      </c>
      <c r="D19" s="224" t="s">
        <v>550</v>
      </c>
      <c r="E19" s="229">
        <v>18</v>
      </c>
      <c r="F19" s="240"/>
      <c r="G19" s="238">
        <f>ROUND(E19*F19,2)</f>
        <v>0</v>
      </c>
      <c r="H19" s="237"/>
      <c r="I19" s="265" t="s">
        <v>303</v>
      </c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 t="s">
        <v>304</v>
      </c>
      <c r="AF19" s="204"/>
      <c r="AG19" s="204"/>
      <c r="AH19" s="204"/>
      <c r="AI19" s="204"/>
      <c r="AJ19" s="204"/>
      <c r="AK19" s="204"/>
      <c r="AL19" s="204"/>
      <c r="AM19" s="204">
        <v>21</v>
      </c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</row>
    <row r="20" spans="1:60" ht="22.5" outlineLevel="1" x14ac:dyDescent="0.2">
      <c r="A20" s="263">
        <v>11</v>
      </c>
      <c r="B20" s="220" t="s">
        <v>561</v>
      </c>
      <c r="C20" s="249" t="s">
        <v>586</v>
      </c>
      <c r="D20" s="224" t="s">
        <v>550</v>
      </c>
      <c r="E20" s="229">
        <v>3</v>
      </c>
      <c r="F20" s="240"/>
      <c r="G20" s="238">
        <f>ROUND(E20*F20,2)</f>
        <v>0</v>
      </c>
      <c r="H20" s="237"/>
      <c r="I20" s="265" t="s">
        <v>303</v>
      </c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 t="s">
        <v>304</v>
      </c>
      <c r="AF20" s="204"/>
      <c r="AG20" s="204"/>
      <c r="AH20" s="204"/>
      <c r="AI20" s="204"/>
      <c r="AJ20" s="204"/>
      <c r="AK20" s="204"/>
      <c r="AL20" s="204"/>
      <c r="AM20" s="204">
        <v>21</v>
      </c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</row>
    <row r="21" spans="1:60" outlineLevel="1" x14ac:dyDescent="0.2">
      <c r="A21" s="263">
        <v>12</v>
      </c>
      <c r="B21" s="220" t="s">
        <v>563</v>
      </c>
      <c r="C21" s="249" t="s">
        <v>590</v>
      </c>
      <c r="D21" s="224" t="s">
        <v>550</v>
      </c>
      <c r="E21" s="229">
        <v>56</v>
      </c>
      <c r="F21" s="240"/>
      <c r="G21" s="238">
        <f>ROUND(E21*F21,2)</f>
        <v>0</v>
      </c>
      <c r="H21" s="237"/>
      <c r="I21" s="265" t="s">
        <v>303</v>
      </c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 t="s">
        <v>304</v>
      </c>
      <c r="AF21" s="204"/>
      <c r="AG21" s="204"/>
      <c r="AH21" s="204"/>
      <c r="AI21" s="204"/>
      <c r="AJ21" s="204"/>
      <c r="AK21" s="204"/>
      <c r="AL21" s="204"/>
      <c r="AM21" s="204">
        <v>21</v>
      </c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</row>
    <row r="22" spans="1:60" outlineLevel="1" x14ac:dyDescent="0.2">
      <c r="A22" s="263">
        <v>13</v>
      </c>
      <c r="B22" s="220" t="s">
        <v>565</v>
      </c>
      <c r="C22" s="249" t="s">
        <v>592</v>
      </c>
      <c r="D22" s="224" t="s">
        <v>550</v>
      </c>
      <c r="E22" s="229">
        <v>28</v>
      </c>
      <c r="F22" s="240"/>
      <c r="G22" s="238">
        <f>ROUND(E22*F22,2)</f>
        <v>0</v>
      </c>
      <c r="H22" s="237"/>
      <c r="I22" s="265" t="s">
        <v>303</v>
      </c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 t="s">
        <v>304</v>
      </c>
      <c r="AF22" s="204"/>
      <c r="AG22" s="204"/>
      <c r="AH22" s="204"/>
      <c r="AI22" s="204"/>
      <c r="AJ22" s="204"/>
      <c r="AK22" s="204"/>
      <c r="AL22" s="204"/>
      <c r="AM22" s="204">
        <v>21</v>
      </c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</row>
    <row r="23" spans="1:60" outlineLevel="1" x14ac:dyDescent="0.2">
      <c r="A23" s="263">
        <v>14</v>
      </c>
      <c r="B23" s="220" t="s">
        <v>567</v>
      </c>
      <c r="C23" s="249" t="s">
        <v>594</v>
      </c>
      <c r="D23" s="224" t="s">
        <v>550</v>
      </c>
      <c r="E23" s="229">
        <v>28</v>
      </c>
      <c r="F23" s="240"/>
      <c r="G23" s="238">
        <f>ROUND(E23*F23,2)</f>
        <v>0</v>
      </c>
      <c r="H23" s="237"/>
      <c r="I23" s="265" t="s">
        <v>303</v>
      </c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 t="s">
        <v>304</v>
      </c>
      <c r="AF23" s="204"/>
      <c r="AG23" s="204"/>
      <c r="AH23" s="204"/>
      <c r="AI23" s="204"/>
      <c r="AJ23" s="204"/>
      <c r="AK23" s="204"/>
      <c r="AL23" s="204"/>
      <c r="AM23" s="204">
        <v>21</v>
      </c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</row>
    <row r="24" spans="1:60" outlineLevel="1" x14ac:dyDescent="0.2">
      <c r="A24" s="263">
        <v>15</v>
      </c>
      <c r="B24" s="220" t="s">
        <v>569</v>
      </c>
      <c r="C24" s="249" t="s">
        <v>602</v>
      </c>
      <c r="D24" s="224" t="s">
        <v>550</v>
      </c>
      <c r="E24" s="229">
        <v>38</v>
      </c>
      <c r="F24" s="240"/>
      <c r="G24" s="238">
        <f>ROUND(E24*F24,2)</f>
        <v>0</v>
      </c>
      <c r="H24" s="237"/>
      <c r="I24" s="265" t="s">
        <v>303</v>
      </c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 t="s">
        <v>304</v>
      </c>
      <c r="AF24" s="204"/>
      <c r="AG24" s="204"/>
      <c r="AH24" s="204"/>
      <c r="AI24" s="204"/>
      <c r="AJ24" s="204"/>
      <c r="AK24" s="204"/>
      <c r="AL24" s="204"/>
      <c r="AM24" s="204">
        <v>21</v>
      </c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</row>
    <row r="25" spans="1:60" outlineLevel="1" x14ac:dyDescent="0.2">
      <c r="A25" s="263">
        <v>16</v>
      </c>
      <c r="B25" s="220" t="s">
        <v>571</v>
      </c>
      <c r="C25" s="249" t="s">
        <v>720</v>
      </c>
      <c r="D25" s="224" t="s">
        <v>613</v>
      </c>
      <c r="E25" s="229">
        <v>1</v>
      </c>
      <c r="F25" s="240"/>
      <c r="G25" s="238">
        <f>ROUND(E25*F25,2)</f>
        <v>0</v>
      </c>
      <c r="H25" s="237"/>
      <c r="I25" s="265" t="s">
        <v>303</v>
      </c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 t="s">
        <v>304</v>
      </c>
      <c r="AF25" s="204"/>
      <c r="AG25" s="204"/>
      <c r="AH25" s="204"/>
      <c r="AI25" s="204"/>
      <c r="AJ25" s="204"/>
      <c r="AK25" s="204"/>
      <c r="AL25" s="204"/>
      <c r="AM25" s="204">
        <v>21</v>
      </c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</row>
    <row r="26" spans="1:60" outlineLevel="1" x14ac:dyDescent="0.2">
      <c r="A26" s="263">
        <v>17</v>
      </c>
      <c r="B26" s="220" t="s">
        <v>573</v>
      </c>
      <c r="C26" s="249" t="s">
        <v>721</v>
      </c>
      <c r="D26" s="224" t="s">
        <v>550</v>
      </c>
      <c r="E26" s="229">
        <v>12</v>
      </c>
      <c r="F26" s="240"/>
      <c r="G26" s="238">
        <f>ROUND(E26*F26,2)</f>
        <v>0</v>
      </c>
      <c r="H26" s="237"/>
      <c r="I26" s="265" t="s">
        <v>303</v>
      </c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 t="s">
        <v>304</v>
      </c>
      <c r="AF26" s="204"/>
      <c r="AG26" s="204"/>
      <c r="AH26" s="204"/>
      <c r="AI26" s="204"/>
      <c r="AJ26" s="204"/>
      <c r="AK26" s="204"/>
      <c r="AL26" s="204"/>
      <c r="AM26" s="204">
        <v>21</v>
      </c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</row>
    <row r="27" spans="1:60" x14ac:dyDescent="0.2">
      <c r="A27" s="258" t="s">
        <v>138</v>
      </c>
      <c r="B27" s="219" t="s">
        <v>83</v>
      </c>
      <c r="C27" s="246" t="s">
        <v>82</v>
      </c>
      <c r="D27" s="222"/>
      <c r="E27" s="227"/>
      <c r="F27" s="241">
        <f>SUM(G28:G29)</f>
        <v>0</v>
      </c>
      <c r="G27" s="242"/>
      <c r="H27" s="234"/>
      <c r="I27" s="264"/>
      <c r="AE27" t="s">
        <v>139</v>
      </c>
    </row>
    <row r="28" spans="1:60" outlineLevel="1" x14ac:dyDescent="0.2">
      <c r="A28" s="263">
        <v>18</v>
      </c>
      <c r="B28" s="220" t="s">
        <v>55</v>
      </c>
      <c r="C28" s="249" t="s">
        <v>636</v>
      </c>
      <c r="D28" s="224" t="s">
        <v>191</v>
      </c>
      <c r="E28" s="229">
        <v>2100</v>
      </c>
      <c r="F28" s="240"/>
      <c r="G28" s="238">
        <f>ROUND(E28*F28,2)</f>
        <v>0</v>
      </c>
      <c r="H28" s="237"/>
      <c r="I28" s="265" t="s">
        <v>303</v>
      </c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 t="s">
        <v>304</v>
      </c>
      <c r="AF28" s="204"/>
      <c r="AG28" s="204"/>
      <c r="AH28" s="204"/>
      <c r="AI28" s="204"/>
      <c r="AJ28" s="204"/>
      <c r="AK28" s="204"/>
      <c r="AL28" s="204"/>
      <c r="AM28" s="204">
        <v>21</v>
      </c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</row>
    <row r="29" spans="1:60" outlineLevel="1" x14ac:dyDescent="0.2">
      <c r="A29" s="263">
        <v>19</v>
      </c>
      <c r="B29" s="220" t="s">
        <v>57</v>
      </c>
      <c r="C29" s="249" t="s">
        <v>709</v>
      </c>
      <c r="D29" s="224" t="s">
        <v>550</v>
      </c>
      <c r="E29" s="229">
        <v>600</v>
      </c>
      <c r="F29" s="240"/>
      <c r="G29" s="238">
        <f>ROUND(E29*F29,2)</f>
        <v>0</v>
      </c>
      <c r="H29" s="237"/>
      <c r="I29" s="265" t="s">
        <v>303</v>
      </c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 t="s">
        <v>304</v>
      </c>
      <c r="AF29" s="204"/>
      <c r="AG29" s="204"/>
      <c r="AH29" s="204"/>
      <c r="AI29" s="204"/>
      <c r="AJ29" s="204"/>
      <c r="AK29" s="204"/>
      <c r="AL29" s="204"/>
      <c r="AM29" s="204">
        <v>21</v>
      </c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</row>
    <row r="30" spans="1:60" x14ac:dyDescent="0.2">
      <c r="A30" s="258" t="s">
        <v>138</v>
      </c>
      <c r="B30" s="219" t="s">
        <v>111</v>
      </c>
      <c r="C30" s="246" t="s">
        <v>112</v>
      </c>
      <c r="D30" s="222"/>
      <c r="E30" s="227"/>
      <c r="F30" s="241">
        <f>SUM(G31:G35)</f>
        <v>0</v>
      </c>
      <c r="G30" s="242"/>
      <c r="H30" s="234"/>
      <c r="I30" s="264"/>
      <c r="AE30" t="s">
        <v>139</v>
      </c>
    </row>
    <row r="31" spans="1:60" outlineLevel="1" x14ac:dyDescent="0.2">
      <c r="A31" s="259"/>
      <c r="B31" s="216" t="s">
        <v>176</v>
      </c>
      <c r="C31" s="247"/>
      <c r="D31" s="223"/>
      <c r="E31" s="228"/>
      <c r="F31" s="235"/>
      <c r="G31" s="236"/>
      <c r="H31" s="237"/>
      <c r="I31" s="265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>
        <v>0</v>
      </c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</row>
    <row r="32" spans="1:60" outlineLevel="1" x14ac:dyDescent="0.2">
      <c r="A32" s="259"/>
      <c r="B32" s="217" t="s">
        <v>177</v>
      </c>
      <c r="C32" s="248"/>
      <c r="D32" s="260"/>
      <c r="E32" s="261"/>
      <c r="F32" s="262"/>
      <c r="G32" s="239"/>
      <c r="H32" s="237"/>
      <c r="I32" s="265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 t="s">
        <v>142</v>
      </c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</row>
    <row r="33" spans="1:60" outlineLevel="1" x14ac:dyDescent="0.2">
      <c r="A33" s="259"/>
      <c r="B33" s="217" t="s">
        <v>722</v>
      </c>
      <c r="C33" s="248"/>
      <c r="D33" s="260"/>
      <c r="E33" s="261"/>
      <c r="F33" s="262"/>
      <c r="G33" s="239"/>
      <c r="H33" s="237"/>
      <c r="I33" s="265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>
        <v>1</v>
      </c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</row>
    <row r="34" spans="1:60" outlineLevel="1" x14ac:dyDescent="0.2">
      <c r="A34" s="263">
        <v>20</v>
      </c>
      <c r="B34" s="220" t="s">
        <v>723</v>
      </c>
      <c r="C34" s="249" t="s">
        <v>724</v>
      </c>
      <c r="D34" s="224" t="s">
        <v>145</v>
      </c>
      <c r="E34" s="229">
        <v>3</v>
      </c>
      <c r="F34" s="240"/>
      <c r="G34" s="238">
        <f>ROUND(E34*F34,2)</f>
        <v>0</v>
      </c>
      <c r="H34" s="237" t="s">
        <v>175</v>
      </c>
      <c r="I34" s="265" t="s">
        <v>147</v>
      </c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 t="s">
        <v>148</v>
      </c>
      <c r="AF34" s="204"/>
      <c r="AG34" s="204"/>
      <c r="AH34" s="204"/>
      <c r="AI34" s="204"/>
      <c r="AJ34" s="204"/>
      <c r="AK34" s="204"/>
      <c r="AL34" s="204"/>
      <c r="AM34" s="204">
        <v>21</v>
      </c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</row>
    <row r="35" spans="1:60" outlineLevel="1" x14ac:dyDescent="0.2">
      <c r="A35" s="259"/>
      <c r="B35" s="221"/>
      <c r="C35" s="250" t="s">
        <v>181</v>
      </c>
      <c r="D35" s="225"/>
      <c r="E35" s="230"/>
      <c r="F35" s="243"/>
      <c r="G35" s="244"/>
      <c r="H35" s="237"/>
      <c r="I35" s="265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9" t="str">
        <f>C35</f>
        <v>Včetně pomocného lešení o výšce podlahy do 1900 mm a pro zatížení do 1,5 kPa  (150 kg/m2).</v>
      </c>
      <c r="BB35" s="204"/>
      <c r="BC35" s="204"/>
      <c r="BD35" s="204"/>
      <c r="BE35" s="204"/>
      <c r="BF35" s="204"/>
      <c r="BG35" s="204"/>
      <c r="BH35" s="204"/>
    </row>
    <row r="36" spans="1:60" x14ac:dyDescent="0.2">
      <c r="A36" s="258" t="s">
        <v>138</v>
      </c>
      <c r="B36" s="219" t="s">
        <v>83</v>
      </c>
      <c r="C36" s="246" t="s">
        <v>82</v>
      </c>
      <c r="D36" s="222"/>
      <c r="E36" s="227"/>
      <c r="F36" s="241">
        <f>SUM(G37:G37)</f>
        <v>0</v>
      </c>
      <c r="G36" s="242"/>
      <c r="H36" s="234"/>
      <c r="I36" s="264"/>
      <c r="AE36" t="s">
        <v>139</v>
      </c>
    </row>
    <row r="37" spans="1:60" outlineLevel="1" x14ac:dyDescent="0.2">
      <c r="A37" s="263">
        <v>21</v>
      </c>
      <c r="B37" s="220" t="s">
        <v>67</v>
      </c>
      <c r="C37" s="249" t="s">
        <v>654</v>
      </c>
      <c r="D37" s="224" t="s">
        <v>655</v>
      </c>
      <c r="E37" s="229">
        <v>20</v>
      </c>
      <c r="F37" s="240"/>
      <c r="G37" s="238">
        <f>ROUND(E37*F37,2)</f>
        <v>0</v>
      </c>
      <c r="H37" s="237"/>
      <c r="I37" s="265" t="s">
        <v>303</v>
      </c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 t="s">
        <v>304</v>
      </c>
      <c r="AF37" s="204"/>
      <c r="AG37" s="204"/>
      <c r="AH37" s="204"/>
      <c r="AI37" s="204"/>
      <c r="AJ37" s="204"/>
      <c r="AK37" s="204"/>
      <c r="AL37" s="204"/>
      <c r="AM37" s="204">
        <v>21</v>
      </c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</row>
    <row r="38" spans="1:60" x14ac:dyDescent="0.2">
      <c r="A38" s="258" t="s">
        <v>138</v>
      </c>
      <c r="B38" s="219" t="s">
        <v>111</v>
      </c>
      <c r="C38" s="246" t="s">
        <v>112</v>
      </c>
      <c r="D38" s="222"/>
      <c r="E38" s="227"/>
      <c r="F38" s="241">
        <f>SUM(G39:G43)</f>
        <v>0</v>
      </c>
      <c r="G38" s="242"/>
      <c r="H38" s="234"/>
      <c r="I38" s="264"/>
      <c r="AE38" t="s">
        <v>139</v>
      </c>
    </row>
    <row r="39" spans="1:60" outlineLevel="1" x14ac:dyDescent="0.2">
      <c r="A39" s="259"/>
      <c r="B39" s="216" t="s">
        <v>725</v>
      </c>
      <c r="C39" s="247"/>
      <c r="D39" s="223"/>
      <c r="E39" s="228"/>
      <c r="F39" s="235"/>
      <c r="G39" s="236"/>
      <c r="H39" s="237"/>
      <c r="I39" s="265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>
        <v>0</v>
      </c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</row>
    <row r="40" spans="1:60" outlineLevel="1" x14ac:dyDescent="0.2">
      <c r="A40" s="259"/>
      <c r="B40" s="217" t="s">
        <v>726</v>
      </c>
      <c r="C40" s="248"/>
      <c r="D40" s="260"/>
      <c r="E40" s="261"/>
      <c r="F40" s="262"/>
      <c r="G40" s="239"/>
      <c r="H40" s="237"/>
      <c r="I40" s="265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 t="s">
        <v>142</v>
      </c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</row>
    <row r="41" spans="1:60" outlineLevel="1" x14ac:dyDescent="0.2">
      <c r="A41" s="259"/>
      <c r="B41" s="217" t="s">
        <v>727</v>
      </c>
      <c r="C41" s="248"/>
      <c r="D41" s="260"/>
      <c r="E41" s="261"/>
      <c r="F41" s="262"/>
      <c r="G41" s="239"/>
      <c r="H41" s="237"/>
      <c r="I41" s="265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>
        <v>1</v>
      </c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</row>
    <row r="42" spans="1:60" outlineLevel="1" x14ac:dyDescent="0.2">
      <c r="A42" s="263">
        <v>22</v>
      </c>
      <c r="B42" s="220" t="s">
        <v>728</v>
      </c>
      <c r="C42" s="249" t="s">
        <v>729</v>
      </c>
      <c r="D42" s="224" t="s">
        <v>191</v>
      </c>
      <c r="E42" s="229">
        <v>40</v>
      </c>
      <c r="F42" s="240"/>
      <c r="G42" s="238">
        <f>ROUND(E42*F42,2)</f>
        <v>0</v>
      </c>
      <c r="H42" s="237" t="s">
        <v>175</v>
      </c>
      <c r="I42" s="265" t="s">
        <v>147</v>
      </c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 t="s">
        <v>148</v>
      </c>
      <c r="AF42" s="204"/>
      <c r="AG42" s="204"/>
      <c r="AH42" s="204"/>
      <c r="AI42" s="204"/>
      <c r="AJ42" s="204"/>
      <c r="AK42" s="204"/>
      <c r="AL42" s="204"/>
      <c r="AM42" s="204">
        <v>21</v>
      </c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</row>
    <row r="43" spans="1:60" outlineLevel="1" x14ac:dyDescent="0.2">
      <c r="A43" s="259"/>
      <c r="B43" s="221"/>
      <c r="C43" s="250" t="s">
        <v>181</v>
      </c>
      <c r="D43" s="225"/>
      <c r="E43" s="230"/>
      <c r="F43" s="243"/>
      <c r="G43" s="244"/>
      <c r="H43" s="237"/>
      <c r="I43" s="265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9" t="str">
        <f>C43</f>
        <v>Včetně pomocného lešení o výšce podlahy do 1900 mm a pro zatížení do 1,5 kPa  (150 kg/m2).</v>
      </c>
      <c r="BB43" s="204"/>
      <c r="BC43" s="204"/>
      <c r="BD43" s="204"/>
      <c r="BE43" s="204"/>
      <c r="BF43" s="204"/>
      <c r="BG43" s="204"/>
      <c r="BH43" s="204"/>
    </row>
    <row r="44" spans="1:60" x14ac:dyDescent="0.2">
      <c r="A44" s="258" t="s">
        <v>138</v>
      </c>
      <c r="B44" s="219" t="s">
        <v>103</v>
      </c>
      <c r="C44" s="246" t="s">
        <v>104</v>
      </c>
      <c r="D44" s="222"/>
      <c r="E44" s="227"/>
      <c r="F44" s="241">
        <f>SUM(G45:G50)</f>
        <v>0</v>
      </c>
      <c r="G44" s="242"/>
      <c r="H44" s="234"/>
      <c r="I44" s="264"/>
      <c r="AE44" t="s">
        <v>139</v>
      </c>
    </row>
    <row r="45" spans="1:60" outlineLevel="1" x14ac:dyDescent="0.2">
      <c r="A45" s="259"/>
      <c r="B45" s="216" t="s">
        <v>158</v>
      </c>
      <c r="C45" s="247"/>
      <c r="D45" s="223"/>
      <c r="E45" s="228"/>
      <c r="F45" s="235"/>
      <c r="G45" s="236"/>
      <c r="H45" s="237"/>
      <c r="I45" s="265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>
        <v>0</v>
      </c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</row>
    <row r="46" spans="1:60" outlineLevel="1" x14ac:dyDescent="0.2">
      <c r="A46" s="259"/>
      <c r="B46" s="217" t="s">
        <v>141</v>
      </c>
      <c r="C46" s="248"/>
      <c r="D46" s="260"/>
      <c r="E46" s="261"/>
      <c r="F46" s="262"/>
      <c r="G46" s="239"/>
      <c r="H46" s="237"/>
      <c r="I46" s="265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 t="s">
        <v>142</v>
      </c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</row>
    <row r="47" spans="1:60" outlineLevel="1" x14ac:dyDescent="0.2">
      <c r="A47" s="263">
        <v>23</v>
      </c>
      <c r="B47" s="220" t="s">
        <v>730</v>
      </c>
      <c r="C47" s="249" t="s">
        <v>731</v>
      </c>
      <c r="D47" s="224" t="s">
        <v>153</v>
      </c>
      <c r="E47" s="229">
        <v>3</v>
      </c>
      <c r="F47" s="240"/>
      <c r="G47" s="238">
        <f>ROUND(E47*F47,2)</f>
        <v>0</v>
      </c>
      <c r="H47" s="237" t="s">
        <v>146</v>
      </c>
      <c r="I47" s="265" t="s">
        <v>147</v>
      </c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 t="s">
        <v>148</v>
      </c>
      <c r="AF47" s="204"/>
      <c r="AG47" s="204"/>
      <c r="AH47" s="204"/>
      <c r="AI47" s="204"/>
      <c r="AJ47" s="204"/>
      <c r="AK47" s="204"/>
      <c r="AL47" s="204"/>
      <c r="AM47" s="204">
        <v>21</v>
      </c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</row>
    <row r="48" spans="1:60" outlineLevel="1" x14ac:dyDescent="0.2">
      <c r="A48" s="259"/>
      <c r="B48" s="217" t="s">
        <v>732</v>
      </c>
      <c r="C48" s="248"/>
      <c r="D48" s="260"/>
      <c r="E48" s="261"/>
      <c r="F48" s="262"/>
      <c r="G48" s="239"/>
      <c r="H48" s="237"/>
      <c r="I48" s="265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>
        <v>0</v>
      </c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</row>
    <row r="49" spans="1:60" outlineLevel="1" x14ac:dyDescent="0.2">
      <c r="A49" s="259"/>
      <c r="B49" s="217" t="s">
        <v>733</v>
      </c>
      <c r="C49" s="248"/>
      <c r="D49" s="260"/>
      <c r="E49" s="261"/>
      <c r="F49" s="262"/>
      <c r="G49" s="239"/>
      <c r="H49" s="237"/>
      <c r="I49" s="265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 t="s">
        <v>142</v>
      </c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</row>
    <row r="50" spans="1:60" outlineLevel="1" x14ac:dyDescent="0.2">
      <c r="A50" s="263">
        <v>24</v>
      </c>
      <c r="B50" s="220" t="s">
        <v>734</v>
      </c>
      <c r="C50" s="249" t="s">
        <v>735</v>
      </c>
      <c r="D50" s="224" t="s">
        <v>145</v>
      </c>
      <c r="E50" s="229">
        <v>25</v>
      </c>
      <c r="F50" s="240"/>
      <c r="G50" s="238">
        <f>ROUND(E50*F50,2)</f>
        <v>0</v>
      </c>
      <c r="H50" s="237" t="s">
        <v>146</v>
      </c>
      <c r="I50" s="265" t="s">
        <v>147</v>
      </c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 t="s">
        <v>148</v>
      </c>
      <c r="AF50" s="204"/>
      <c r="AG50" s="204"/>
      <c r="AH50" s="204"/>
      <c r="AI50" s="204"/>
      <c r="AJ50" s="204"/>
      <c r="AK50" s="204"/>
      <c r="AL50" s="204"/>
      <c r="AM50" s="204">
        <v>21</v>
      </c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</row>
    <row r="51" spans="1:60" x14ac:dyDescent="0.2">
      <c r="A51" s="258" t="s">
        <v>138</v>
      </c>
      <c r="B51" s="219" t="s">
        <v>119</v>
      </c>
      <c r="C51" s="246" t="s">
        <v>120</v>
      </c>
      <c r="D51" s="222"/>
      <c r="E51" s="227"/>
      <c r="F51" s="241">
        <f>SUM(G52:G65)</f>
        <v>0</v>
      </c>
      <c r="G51" s="242"/>
      <c r="H51" s="234"/>
      <c r="I51" s="264"/>
      <c r="AE51" t="s">
        <v>139</v>
      </c>
    </row>
    <row r="52" spans="1:60" outlineLevel="1" x14ac:dyDescent="0.2">
      <c r="A52" s="259"/>
      <c r="B52" s="216" t="s">
        <v>519</v>
      </c>
      <c r="C52" s="247"/>
      <c r="D52" s="223"/>
      <c r="E52" s="228"/>
      <c r="F52" s="235"/>
      <c r="G52" s="236"/>
      <c r="H52" s="237"/>
      <c r="I52" s="265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>
        <v>0</v>
      </c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</row>
    <row r="53" spans="1:60" outlineLevel="1" x14ac:dyDescent="0.2">
      <c r="A53" s="263">
        <v>25</v>
      </c>
      <c r="B53" s="220" t="s">
        <v>736</v>
      </c>
      <c r="C53" s="249" t="s">
        <v>737</v>
      </c>
      <c r="D53" s="224" t="s">
        <v>507</v>
      </c>
      <c r="E53" s="229">
        <v>4.1200000000000001E-2</v>
      </c>
      <c r="F53" s="240"/>
      <c r="G53" s="238">
        <f>ROUND(E53*F53,2)</f>
        <v>0</v>
      </c>
      <c r="H53" s="237" t="s">
        <v>175</v>
      </c>
      <c r="I53" s="265" t="s">
        <v>147</v>
      </c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 t="s">
        <v>148</v>
      </c>
      <c r="AF53" s="204"/>
      <c r="AG53" s="204"/>
      <c r="AH53" s="204"/>
      <c r="AI53" s="204"/>
      <c r="AJ53" s="204"/>
      <c r="AK53" s="204"/>
      <c r="AL53" s="204"/>
      <c r="AM53" s="204">
        <v>21</v>
      </c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</row>
    <row r="54" spans="1:60" outlineLevel="1" x14ac:dyDescent="0.2">
      <c r="A54" s="259"/>
      <c r="B54" s="217" t="s">
        <v>503</v>
      </c>
      <c r="C54" s="248"/>
      <c r="D54" s="260"/>
      <c r="E54" s="261"/>
      <c r="F54" s="262"/>
      <c r="G54" s="239"/>
      <c r="H54" s="237"/>
      <c r="I54" s="265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>
        <v>0</v>
      </c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</row>
    <row r="55" spans="1:60" outlineLevel="1" x14ac:dyDescent="0.2">
      <c r="A55" s="259"/>
      <c r="B55" s="217" t="s">
        <v>504</v>
      </c>
      <c r="C55" s="248"/>
      <c r="D55" s="260"/>
      <c r="E55" s="261"/>
      <c r="F55" s="262"/>
      <c r="G55" s="239"/>
      <c r="H55" s="237"/>
      <c r="I55" s="265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>
        <v>1</v>
      </c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</row>
    <row r="56" spans="1:60" outlineLevel="1" x14ac:dyDescent="0.2">
      <c r="A56" s="263">
        <v>26</v>
      </c>
      <c r="B56" s="220" t="s">
        <v>505</v>
      </c>
      <c r="C56" s="249" t="s">
        <v>506</v>
      </c>
      <c r="D56" s="224" t="s">
        <v>507</v>
      </c>
      <c r="E56" s="229">
        <v>4.1200000000000001E-2</v>
      </c>
      <c r="F56" s="240"/>
      <c r="G56" s="238">
        <f>ROUND(E56*F56,2)</f>
        <v>0</v>
      </c>
      <c r="H56" s="237" t="s">
        <v>175</v>
      </c>
      <c r="I56" s="265" t="s">
        <v>147</v>
      </c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 t="s">
        <v>148</v>
      </c>
      <c r="AF56" s="204"/>
      <c r="AG56" s="204"/>
      <c r="AH56" s="204"/>
      <c r="AI56" s="204"/>
      <c r="AJ56" s="204"/>
      <c r="AK56" s="204"/>
      <c r="AL56" s="204"/>
      <c r="AM56" s="204">
        <v>21</v>
      </c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</row>
    <row r="57" spans="1:60" outlineLevel="1" x14ac:dyDescent="0.2">
      <c r="A57" s="259"/>
      <c r="B57" s="217" t="s">
        <v>503</v>
      </c>
      <c r="C57" s="248"/>
      <c r="D57" s="260"/>
      <c r="E57" s="261"/>
      <c r="F57" s="262"/>
      <c r="G57" s="239"/>
      <c r="H57" s="237"/>
      <c r="I57" s="265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>
        <v>0</v>
      </c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</row>
    <row r="58" spans="1:60" outlineLevel="1" x14ac:dyDescent="0.2">
      <c r="A58" s="259"/>
      <c r="B58" s="217" t="s">
        <v>504</v>
      </c>
      <c r="C58" s="248"/>
      <c r="D58" s="260"/>
      <c r="E58" s="261"/>
      <c r="F58" s="262"/>
      <c r="G58" s="239"/>
      <c r="H58" s="237"/>
      <c r="I58" s="265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>
        <v>1</v>
      </c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</row>
    <row r="59" spans="1:60" outlineLevel="1" x14ac:dyDescent="0.2">
      <c r="A59" s="263">
        <v>27</v>
      </c>
      <c r="B59" s="220" t="s">
        <v>508</v>
      </c>
      <c r="C59" s="249" t="s">
        <v>509</v>
      </c>
      <c r="D59" s="224" t="s">
        <v>507</v>
      </c>
      <c r="E59" s="229">
        <v>4.1200000000000001E-2</v>
      </c>
      <c r="F59" s="240"/>
      <c r="G59" s="238">
        <f>ROUND(E59*F59,2)</f>
        <v>0</v>
      </c>
      <c r="H59" s="237" t="s">
        <v>175</v>
      </c>
      <c r="I59" s="265" t="s">
        <v>147</v>
      </c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 t="s">
        <v>148</v>
      </c>
      <c r="AF59" s="204"/>
      <c r="AG59" s="204"/>
      <c r="AH59" s="204"/>
      <c r="AI59" s="204"/>
      <c r="AJ59" s="204"/>
      <c r="AK59" s="204"/>
      <c r="AL59" s="204"/>
      <c r="AM59" s="204">
        <v>21</v>
      </c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</row>
    <row r="60" spans="1:60" outlineLevel="1" x14ac:dyDescent="0.2">
      <c r="A60" s="259"/>
      <c r="B60" s="217" t="s">
        <v>510</v>
      </c>
      <c r="C60" s="248"/>
      <c r="D60" s="260"/>
      <c r="E60" s="261"/>
      <c r="F60" s="262"/>
      <c r="G60" s="239"/>
      <c r="H60" s="237"/>
      <c r="I60" s="265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>
        <v>0</v>
      </c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</row>
    <row r="61" spans="1:60" outlineLevel="1" x14ac:dyDescent="0.2">
      <c r="A61" s="263">
        <v>28</v>
      </c>
      <c r="B61" s="220" t="s">
        <v>511</v>
      </c>
      <c r="C61" s="249" t="s">
        <v>512</v>
      </c>
      <c r="D61" s="224" t="s">
        <v>507</v>
      </c>
      <c r="E61" s="229">
        <v>4.1200000000000001E-2</v>
      </c>
      <c r="F61" s="240"/>
      <c r="G61" s="238">
        <f>ROUND(E61*F61,2)</f>
        <v>0</v>
      </c>
      <c r="H61" s="237" t="s">
        <v>175</v>
      </c>
      <c r="I61" s="265" t="s">
        <v>147</v>
      </c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 t="s">
        <v>148</v>
      </c>
      <c r="AF61" s="204"/>
      <c r="AG61" s="204"/>
      <c r="AH61" s="204"/>
      <c r="AI61" s="204"/>
      <c r="AJ61" s="204"/>
      <c r="AK61" s="204"/>
      <c r="AL61" s="204"/>
      <c r="AM61" s="204">
        <v>21</v>
      </c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</row>
    <row r="62" spans="1:60" outlineLevel="1" x14ac:dyDescent="0.2">
      <c r="A62" s="259"/>
      <c r="B62" s="221"/>
      <c r="C62" s="250" t="s">
        <v>513</v>
      </c>
      <c r="D62" s="225"/>
      <c r="E62" s="230"/>
      <c r="F62" s="243"/>
      <c r="G62" s="244"/>
      <c r="H62" s="237"/>
      <c r="I62" s="265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9" t="str">
        <f>C62</f>
        <v>Včetně naložení na dopravní prostředek a složení na skládku, bez poplatku za skládku.</v>
      </c>
      <c r="BB62" s="204"/>
      <c r="BC62" s="204"/>
      <c r="BD62" s="204"/>
      <c r="BE62" s="204"/>
      <c r="BF62" s="204"/>
      <c r="BG62" s="204"/>
      <c r="BH62" s="204"/>
    </row>
    <row r="63" spans="1:60" outlineLevel="1" x14ac:dyDescent="0.2">
      <c r="A63" s="263">
        <v>29</v>
      </c>
      <c r="B63" s="220" t="s">
        <v>514</v>
      </c>
      <c r="C63" s="249" t="s">
        <v>515</v>
      </c>
      <c r="D63" s="224" t="s">
        <v>507</v>
      </c>
      <c r="E63" s="229">
        <v>0.90639999999999998</v>
      </c>
      <c r="F63" s="240"/>
      <c r="G63" s="238">
        <f>ROUND(E63*F63,2)</f>
        <v>0</v>
      </c>
      <c r="H63" s="237" t="s">
        <v>175</v>
      </c>
      <c r="I63" s="265" t="s">
        <v>147</v>
      </c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 t="s">
        <v>148</v>
      </c>
      <c r="AF63" s="204"/>
      <c r="AG63" s="204"/>
      <c r="AH63" s="204"/>
      <c r="AI63" s="204"/>
      <c r="AJ63" s="204"/>
      <c r="AK63" s="204"/>
      <c r="AL63" s="204"/>
      <c r="AM63" s="204">
        <v>21</v>
      </c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</row>
    <row r="64" spans="1:60" outlineLevel="1" x14ac:dyDescent="0.2">
      <c r="A64" s="259"/>
      <c r="B64" s="217" t="s">
        <v>516</v>
      </c>
      <c r="C64" s="248"/>
      <c r="D64" s="260"/>
      <c r="E64" s="261"/>
      <c r="F64" s="262"/>
      <c r="G64" s="239"/>
      <c r="H64" s="237"/>
      <c r="I64" s="265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>
        <v>0</v>
      </c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</row>
    <row r="65" spans="1:60" outlineLevel="1" x14ac:dyDescent="0.2">
      <c r="A65" s="263">
        <v>30</v>
      </c>
      <c r="B65" s="220" t="s">
        <v>517</v>
      </c>
      <c r="C65" s="249" t="s">
        <v>518</v>
      </c>
      <c r="D65" s="224" t="s">
        <v>507</v>
      </c>
      <c r="E65" s="229">
        <v>4.1200000000000001E-2</v>
      </c>
      <c r="F65" s="240"/>
      <c r="G65" s="238">
        <f>ROUND(E65*F65,2)</f>
        <v>0</v>
      </c>
      <c r="H65" s="237" t="s">
        <v>175</v>
      </c>
      <c r="I65" s="265" t="s">
        <v>147</v>
      </c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 t="s">
        <v>148</v>
      </c>
      <c r="AF65" s="204"/>
      <c r="AG65" s="204"/>
      <c r="AH65" s="204"/>
      <c r="AI65" s="204"/>
      <c r="AJ65" s="204"/>
      <c r="AK65" s="204"/>
      <c r="AL65" s="204"/>
      <c r="AM65" s="204">
        <v>21</v>
      </c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</row>
    <row r="66" spans="1:60" x14ac:dyDescent="0.2">
      <c r="A66" s="258" t="s">
        <v>138</v>
      </c>
      <c r="B66" s="219" t="s">
        <v>123</v>
      </c>
      <c r="C66" s="246" t="s">
        <v>124</v>
      </c>
      <c r="D66" s="222"/>
      <c r="E66" s="227"/>
      <c r="F66" s="241">
        <f>SUM(G67:G71)</f>
        <v>0</v>
      </c>
      <c r="G66" s="242"/>
      <c r="H66" s="234"/>
      <c r="I66" s="264"/>
      <c r="AE66" t="s">
        <v>139</v>
      </c>
    </row>
    <row r="67" spans="1:60" outlineLevel="1" x14ac:dyDescent="0.2">
      <c r="A67" s="263">
        <v>31</v>
      </c>
      <c r="B67" s="220" t="s">
        <v>65</v>
      </c>
      <c r="C67" s="249" t="s">
        <v>738</v>
      </c>
      <c r="D67" s="224" t="s">
        <v>613</v>
      </c>
      <c r="E67" s="229">
        <v>1</v>
      </c>
      <c r="F67" s="240"/>
      <c r="G67" s="238">
        <f>ROUND(E67*F67,2)</f>
        <v>0</v>
      </c>
      <c r="H67" s="237"/>
      <c r="I67" s="265" t="s">
        <v>303</v>
      </c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 t="s">
        <v>304</v>
      </c>
      <c r="AF67" s="204"/>
      <c r="AG67" s="204"/>
      <c r="AH67" s="204"/>
      <c r="AI67" s="204"/>
      <c r="AJ67" s="204"/>
      <c r="AK67" s="204"/>
      <c r="AL67" s="204"/>
      <c r="AM67" s="204">
        <v>21</v>
      </c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</row>
    <row r="68" spans="1:60" outlineLevel="1" x14ac:dyDescent="0.2">
      <c r="A68" s="263">
        <v>32</v>
      </c>
      <c r="B68" s="220" t="s">
        <v>67</v>
      </c>
      <c r="C68" s="249" t="s">
        <v>664</v>
      </c>
      <c r="D68" s="224" t="s">
        <v>613</v>
      </c>
      <c r="E68" s="229">
        <v>1</v>
      </c>
      <c r="F68" s="240"/>
      <c r="G68" s="238">
        <f>ROUND(E68*F68,2)</f>
        <v>0</v>
      </c>
      <c r="H68" s="237"/>
      <c r="I68" s="265" t="s">
        <v>303</v>
      </c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 t="s">
        <v>304</v>
      </c>
      <c r="AF68" s="204"/>
      <c r="AG68" s="204"/>
      <c r="AH68" s="204"/>
      <c r="AI68" s="204"/>
      <c r="AJ68" s="204"/>
      <c r="AK68" s="204"/>
      <c r="AL68" s="204"/>
      <c r="AM68" s="204">
        <v>21</v>
      </c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</row>
    <row r="69" spans="1:60" outlineLevel="1" x14ac:dyDescent="0.2">
      <c r="A69" s="263">
        <v>33</v>
      </c>
      <c r="B69" s="220" t="s">
        <v>69</v>
      </c>
      <c r="C69" s="249" t="s">
        <v>665</v>
      </c>
      <c r="D69" s="224" t="s">
        <v>613</v>
      </c>
      <c r="E69" s="229">
        <v>1</v>
      </c>
      <c r="F69" s="240"/>
      <c r="G69" s="238">
        <f>ROUND(E69*F69,2)</f>
        <v>0</v>
      </c>
      <c r="H69" s="237"/>
      <c r="I69" s="265" t="s">
        <v>303</v>
      </c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 t="s">
        <v>304</v>
      </c>
      <c r="AF69" s="204"/>
      <c r="AG69" s="204"/>
      <c r="AH69" s="204"/>
      <c r="AI69" s="204"/>
      <c r="AJ69" s="204"/>
      <c r="AK69" s="204"/>
      <c r="AL69" s="204"/>
      <c r="AM69" s="204">
        <v>21</v>
      </c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</row>
    <row r="70" spans="1:60" outlineLevel="1" x14ac:dyDescent="0.2">
      <c r="A70" s="263">
        <v>34</v>
      </c>
      <c r="B70" s="220" t="s">
        <v>71</v>
      </c>
      <c r="C70" s="249" t="s">
        <v>666</v>
      </c>
      <c r="D70" s="224" t="s">
        <v>613</v>
      </c>
      <c r="E70" s="229">
        <v>1</v>
      </c>
      <c r="F70" s="240"/>
      <c r="G70" s="238">
        <f>ROUND(E70*F70,2)</f>
        <v>0</v>
      </c>
      <c r="H70" s="237"/>
      <c r="I70" s="265" t="s">
        <v>303</v>
      </c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 t="s">
        <v>304</v>
      </c>
      <c r="AF70" s="204"/>
      <c r="AG70" s="204"/>
      <c r="AH70" s="204"/>
      <c r="AI70" s="204"/>
      <c r="AJ70" s="204"/>
      <c r="AK70" s="204"/>
      <c r="AL70" s="204"/>
      <c r="AM70" s="204">
        <v>21</v>
      </c>
      <c r="AN70" s="204"/>
      <c r="AO70" s="204"/>
      <c r="AP70" s="204"/>
      <c r="AQ70" s="204"/>
      <c r="AR70" s="204"/>
      <c r="AS70" s="204"/>
      <c r="AT70" s="204"/>
      <c r="AU70" s="204"/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</row>
    <row r="71" spans="1:60" ht="13.5" outlineLevel="1" thickBot="1" x14ac:dyDescent="0.25">
      <c r="A71" s="275">
        <v>35</v>
      </c>
      <c r="B71" s="276" t="s">
        <v>565</v>
      </c>
      <c r="C71" s="277" t="s">
        <v>667</v>
      </c>
      <c r="D71" s="278" t="s">
        <v>613</v>
      </c>
      <c r="E71" s="279">
        <v>1</v>
      </c>
      <c r="F71" s="280"/>
      <c r="G71" s="281">
        <f>ROUND(E71*F71,2)</f>
        <v>0</v>
      </c>
      <c r="H71" s="282"/>
      <c r="I71" s="283" t="s">
        <v>303</v>
      </c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 t="s">
        <v>304</v>
      </c>
      <c r="AF71" s="204"/>
      <c r="AG71" s="204"/>
      <c r="AH71" s="204"/>
      <c r="AI71" s="204"/>
      <c r="AJ71" s="204"/>
      <c r="AK71" s="204"/>
      <c r="AL71" s="204"/>
      <c r="AM71" s="204">
        <v>21</v>
      </c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</row>
    <row r="72" spans="1:60" hidden="1" x14ac:dyDescent="0.2">
      <c r="A72" s="54"/>
      <c r="B72" s="61" t="s">
        <v>545</v>
      </c>
      <c r="C72" s="252" t="s">
        <v>545</v>
      </c>
      <c r="D72" s="207"/>
      <c r="E72" s="205"/>
      <c r="F72" s="205"/>
      <c r="G72" s="205"/>
      <c r="H72" s="205"/>
      <c r="I72" s="206"/>
    </row>
    <row r="73" spans="1:60" hidden="1" x14ac:dyDescent="0.2">
      <c r="A73" s="253"/>
      <c r="B73" s="254" t="s">
        <v>544</v>
      </c>
      <c r="C73" s="255"/>
      <c r="D73" s="256"/>
      <c r="E73" s="253"/>
      <c r="F73" s="253"/>
      <c r="G73" s="257">
        <f>F8+F27+F30+F36+F38+F44+F51+F66</f>
        <v>0</v>
      </c>
      <c r="H73" s="46"/>
      <c r="I73" s="46"/>
      <c r="AN73">
        <v>15</v>
      </c>
      <c r="AO73">
        <v>21</v>
      </c>
    </row>
    <row r="74" spans="1:60" x14ac:dyDescent="0.2">
      <c r="A74" s="46"/>
      <c r="B74" s="245"/>
      <c r="C74" s="245"/>
      <c r="D74" s="183"/>
      <c r="E74" s="46"/>
      <c r="F74" s="46"/>
      <c r="G74" s="46"/>
      <c r="H74" s="46"/>
      <c r="I74" s="46"/>
      <c r="AN74">
        <f>SUMIF(AM8:AM73,AN73,G8:G73)</f>
        <v>0</v>
      </c>
      <c r="AO74">
        <f>SUMIF(AM8:AM73,AO73,G8:G73)</f>
        <v>0</v>
      </c>
    </row>
    <row r="75" spans="1:60" x14ac:dyDescent="0.2">
      <c r="D75" s="181"/>
    </row>
    <row r="76" spans="1:60" x14ac:dyDescent="0.2">
      <c r="D76" s="181"/>
    </row>
    <row r="77" spans="1:60" x14ac:dyDescent="0.2">
      <c r="D77" s="181"/>
    </row>
    <row r="78" spans="1:60" x14ac:dyDescent="0.2">
      <c r="D78" s="181"/>
    </row>
    <row r="79" spans="1:60" x14ac:dyDescent="0.2">
      <c r="D79" s="181"/>
    </row>
    <row r="80" spans="1:60" x14ac:dyDescent="0.2">
      <c r="D80" s="181"/>
    </row>
    <row r="81" spans="4:4" x14ac:dyDescent="0.2">
      <c r="D81" s="181"/>
    </row>
    <row r="82" spans="4:4" x14ac:dyDescent="0.2">
      <c r="D82" s="181"/>
    </row>
    <row r="83" spans="4:4" x14ac:dyDescent="0.2">
      <c r="D83" s="181"/>
    </row>
    <row r="84" spans="4:4" x14ac:dyDescent="0.2">
      <c r="D84" s="181"/>
    </row>
    <row r="85" spans="4:4" x14ac:dyDescent="0.2">
      <c r="D85" s="181"/>
    </row>
    <row r="86" spans="4:4" x14ac:dyDescent="0.2">
      <c r="D86" s="181"/>
    </row>
    <row r="87" spans="4:4" x14ac:dyDescent="0.2">
      <c r="D87" s="181"/>
    </row>
    <row r="88" spans="4:4" x14ac:dyDescent="0.2">
      <c r="D88" s="181"/>
    </row>
    <row r="89" spans="4:4" x14ac:dyDescent="0.2">
      <c r="D89" s="181"/>
    </row>
    <row r="90" spans="4:4" x14ac:dyDescent="0.2">
      <c r="D90" s="181"/>
    </row>
    <row r="91" spans="4:4" x14ac:dyDescent="0.2">
      <c r="D91" s="181"/>
    </row>
    <row r="92" spans="4:4" x14ac:dyDescent="0.2">
      <c r="D92" s="181"/>
    </row>
    <row r="93" spans="4:4" x14ac:dyDescent="0.2">
      <c r="D93" s="181"/>
    </row>
    <row r="94" spans="4:4" x14ac:dyDescent="0.2">
      <c r="D94" s="181"/>
    </row>
    <row r="95" spans="4:4" x14ac:dyDescent="0.2">
      <c r="D95" s="181"/>
    </row>
    <row r="96" spans="4:4" x14ac:dyDescent="0.2">
      <c r="D96" s="181"/>
    </row>
    <row r="97" spans="4:4" x14ac:dyDescent="0.2">
      <c r="D97" s="181"/>
    </row>
    <row r="98" spans="4:4" x14ac:dyDescent="0.2">
      <c r="D98" s="181"/>
    </row>
    <row r="99" spans="4:4" x14ac:dyDescent="0.2">
      <c r="D99" s="181"/>
    </row>
    <row r="100" spans="4:4" x14ac:dyDescent="0.2">
      <c r="D100" s="181"/>
    </row>
    <row r="101" spans="4:4" x14ac:dyDescent="0.2">
      <c r="D101" s="181"/>
    </row>
    <row r="102" spans="4:4" x14ac:dyDescent="0.2">
      <c r="D102" s="181"/>
    </row>
    <row r="103" spans="4:4" x14ac:dyDescent="0.2">
      <c r="D103" s="181"/>
    </row>
    <row r="104" spans="4:4" x14ac:dyDescent="0.2">
      <c r="D104" s="181"/>
    </row>
    <row r="105" spans="4:4" x14ac:dyDescent="0.2">
      <c r="D105" s="181"/>
    </row>
    <row r="106" spans="4:4" x14ac:dyDescent="0.2">
      <c r="D106" s="181"/>
    </row>
    <row r="107" spans="4:4" x14ac:dyDescent="0.2">
      <c r="D107" s="181"/>
    </row>
    <row r="108" spans="4:4" x14ac:dyDescent="0.2">
      <c r="D108" s="181"/>
    </row>
    <row r="109" spans="4:4" x14ac:dyDescent="0.2">
      <c r="D109" s="181"/>
    </row>
    <row r="110" spans="4:4" x14ac:dyDescent="0.2">
      <c r="D110" s="181"/>
    </row>
    <row r="111" spans="4:4" x14ac:dyDescent="0.2">
      <c r="D111" s="181"/>
    </row>
    <row r="112" spans="4:4" x14ac:dyDescent="0.2">
      <c r="D112" s="181"/>
    </row>
    <row r="113" spans="4:4" x14ac:dyDescent="0.2">
      <c r="D113" s="181"/>
    </row>
    <row r="114" spans="4:4" x14ac:dyDescent="0.2">
      <c r="D114" s="181"/>
    </row>
    <row r="115" spans="4:4" x14ac:dyDescent="0.2">
      <c r="D115" s="181"/>
    </row>
    <row r="116" spans="4:4" x14ac:dyDescent="0.2">
      <c r="D116" s="181"/>
    </row>
    <row r="117" spans="4:4" x14ac:dyDescent="0.2">
      <c r="D117" s="181"/>
    </row>
    <row r="118" spans="4:4" x14ac:dyDescent="0.2">
      <c r="D118" s="181"/>
    </row>
    <row r="119" spans="4:4" x14ac:dyDescent="0.2">
      <c r="D119" s="181"/>
    </row>
    <row r="120" spans="4:4" x14ac:dyDescent="0.2">
      <c r="D120" s="181"/>
    </row>
    <row r="121" spans="4:4" x14ac:dyDescent="0.2">
      <c r="D121" s="181"/>
    </row>
    <row r="122" spans="4:4" x14ac:dyDescent="0.2">
      <c r="D122" s="181"/>
    </row>
    <row r="123" spans="4:4" x14ac:dyDescent="0.2">
      <c r="D123" s="181"/>
    </row>
    <row r="124" spans="4:4" x14ac:dyDescent="0.2">
      <c r="D124" s="181"/>
    </row>
    <row r="125" spans="4:4" x14ac:dyDescent="0.2">
      <c r="D125" s="181"/>
    </row>
    <row r="126" spans="4:4" x14ac:dyDescent="0.2">
      <c r="D126" s="181"/>
    </row>
    <row r="127" spans="4:4" x14ac:dyDescent="0.2">
      <c r="D127" s="181"/>
    </row>
    <row r="128" spans="4:4" x14ac:dyDescent="0.2">
      <c r="D128" s="181"/>
    </row>
    <row r="129" spans="4:4" x14ac:dyDescent="0.2">
      <c r="D129" s="181"/>
    </row>
    <row r="130" spans="4:4" x14ac:dyDescent="0.2">
      <c r="D130" s="181"/>
    </row>
    <row r="131" spans="4:4" x14ac:dyDescent="0.2">
      <c r="D131" s="181"/>
    </row>
    <row r="132" spans="4:4" x14ac:dyDescent="0.2">
      <c r="D132" s="181"/>
    </row>
    <row r="133" spans="4:4" x14ac:dyDescent="0.2">
      <c r="D133" s="181"/>
    </row>
    <row r="134" spans="4:4" x14ac:dyDescent="0.2">
      <c r="D134" s="181"/>
    </row>
    <row r="135" spans="4:4" x14ac:dyDescent="0.2">
      <c r="D135" s="181"/>
    </row>
    <row r="136" spans="4:4" x14ac:dyDescent="0.2">
      <c r="D136" s="181"/>
    </row>
    <row r="137" spans="4:4" x14ac:dyDescent="0.2">
      <c r="D137" s="181"/>
    </row>
    <row r="138" spans="4:4" x14ac:dyDescent="0.2">
      <c r="D138" s="181"/>
    </row>
    <row r="139" spans="4:4" x14ac:dyDescent="0.2">
      <c r="D139" s="181"/>
    </row>
    <row r="140" spans="4:4" x14ac:dyDescent="0.2">
      <c r="D140" s="181"/>
    </row>
    <row r="141" spans="4:4" x14ac:dyDescent="0.2">
      <c r="D141" s="181"/>
    </row>
    <row r="142" spans="4:4" x14ac:dyDescent="0.2">
      <c r="D142" s="181"/>
    </row>
    <row r="143" spans="4:4" x14ac:dyDescent="0.2">
      <c r="D143" s="181"/>
    </row>
    <row r="144" spans="4:4" x14ac:dyDescent="0.2">
      <c r="D144" s="181"/>
    </row>
    <row r="145" spans="4:4" x14ac:dyDescent="0.2">
      <c r="D145" s="181"/>
    </row>
    <row r="146" spans="4:4" x14ac:dyDescent="0.2">
      <c r="D146" s="181"/>
    </row>
    <row r="147" spans="4:4" x14ac:dyDescent="0.2">
      <c r="D147" s="181"/>
    </row>
    <row r="148" spans="4:4" x14ac:dyDescent="0.2">
      <c r="D148" s="181"/>
    </row>
    <row r="149" spans="4:4" x14ac:dyDescent="0.2">
      <c r="D149" s="181"/>
    </row>
    <row r="150" spans="4:4" x14ac:dyDescent="0.2">
      <c r="D150" s="181"/>
    </row>
    <row r="151" spans="4:4" x14ac:dyDescent="0.2">
      <c r="D151" s="181"/>
    </row>
    <row r="152" spans="4:4" x14ac:dyDescent="0.2">
      <c r="D152" s="181"/>
    </row>
    <row r="153" spans="4:4" x14ac:dyDescent="0.2">
      <c r="D153" s="181"/>
    </row>
    <row r="154" spans="4:4" x14ac:dyDescent="0.2">
      <c r="D154" s="181"/>
    </row>
    <row r="155" spans="4:4" x14ac:dyDescent="0.2">
      <c r="D155" s="181"/>
    </row>
    <row r="156" spans="4:4" x14ac:dyDescent="0.2">
      <c r="D156" s="181"/>
    </row>
    <row r="157" spans="4:4" x14ac:dyDescent="0.2">
      <c r="D157" s="181"/>
    </row>
    <row r="158" spans="4:4" x14ac:dyDescent="0.2">
      <c r="D158" s="181"/>
    </row>
    <row r="159" spans="4:4" x14ac:dyDescent="0.2">
      <c r="D159" s="181"/>
    </row>
    <row r="160" spans="4:4" x14ac:dyDescent="0.2">
      <c r="D160" s="181"/>
    </row>
    <row r="161" spans="4:4" x14ac:dyDescent="0.2">
      <c r="D161" s="181"/>
    </row>
    <row r="162" spans="4:4" x14ac:dyDescent="0.2">
      <c r="D162" s="181"/>
    </row>
    <row r="163" spans="4:4" x14ac:dyDescent="0.2">
      <c r="D163" s="181"/>
    </row>
    <row r="164" spans="4:4" x14ac:dyDescent="0.2">
      <c r="D164" s="181"/>
    </row>
    <row r="165" spans="4:4" x14ac:dyDescent="0.2">
      <c r="D165" s="181"/>
    </row>
    <row r="166" spans="4:4" x14ac:dyDescent="0.2">
      <c r="D166" s="181"/>
    </row>
    <row r="167" spans="4:4" x14ac:dyDescent="0.2">
      <c r="D167" s="181"/>
    </row>
    <row r="168" spans="4:4" x14ac:dyDescent="0.2">
      <c r="D168" s="181"/>
    </row>
    <row r="169" spans="4:4" x14ac:dyDescent="0.2">
      <c r="D169" s="181"/>
    </row>
    <row r="170" spans="4:4" x14ac:dyDescent="0.2">
      <c r="D170" s="181"/>
    </row>
    <row r="171" spans="4:4" x14ac:dyDescent="0.2">
      <c r="D171" s="181"/>
    </row>
    <row r="172" spans="4:4" x14ac:dyDescent="0.2">
      <c r="D172" s="181"/>
    </row>
    <row r="173" spans="4:4" x14ac:dyDescent="0.2">
      <c r="D173" s="181"/>
    </row>
    <row r="174" spans="4:4" x14ac:dyDescent="0.2">
      <c r="D174" s="181"/>
    </row>
    <row r="175" spans="4:4" x14ac:dyDescent="0.2">
      <c r="D175" s="181"/>
    </row>
    <row r="176" spans="4:4" x14ac:dyDescent="0.2">
      <c r="D176" s="181"/>
    </row>
    <row r="177" spans="4:4" x14ac:dyDescent="0.2">
      <c r="D177" s="181"/>
    </row>
    <row r="178" spans="4:4" x14ac:dyDescent="0.2">
      <c r="D178" s="181"/>
    </row>
    <row r="179" spans="4:4" x14ac:dyDescent="0.2">
      <c r="D179" s="181"/>
    </row>
    <row r="180" spans="4:4" x14ac:dyDescent="0.2">
      <c r="D180" s="181"/>
    </row>
    <row r="181" spans="4:4" x14ac:dyDescent="0.2">
      <c r="D181" s="181"/>
    </row>
    <row r="182" spans="4:4" x14ac:dyDescent="0.2">
      <c r="D182" s="181"/>
    </row>
    <row r="183" spans="4:4" x14ac:dyDescent="0.2">
      <c r="D183" s="181"/>
    </row>
    <row r="184" spans="4:4" x14ac:dyDescent="0.2">
      <c r="D184" s="181"/>
    </row>
    <row r="185" spans="4:4" x14ac:dyDescent="0.2">
      <c r="D185" s="181"/>
    </row>
    <row r="186" spans="4:4" x14ac:dyDescent="0.2">
      <c r="D186" s="181"/>
    </row>
    <row r="187" spans="4:4" x14ac:dyDescent="0.2">
      <c r="D187" s="181"/>
    </row>
    <row r="188" spans="4:4" x14ac:dyDescent="0.2">
      <c r="D188" s="181"/>
    </row>
    <row r="189" spans="4:4" x14ac:dyDescent="0.2">
      <c r="D189" s="181"/>
    </row>
    <row r="190" spans="4:4" x14ac:dyDescent="0.2">
      <c r="D190" s="181"/>
    </row>
    <row r="191" spans="4:4" x14ac:dyDescent="0.2">
      <c r="D191" s="181"/>
    </row>
    <row r="192" spans="4:4" x14ac:dyDescent="0.2">
      <c r="D192" s="181"/>
    </row>
    <row r="193" spans="4:4" x14ac:dyDescent="0.2">
      <c r="D193" s="181"/>
    </row>
    <row r="194" spans="4:4" x14ac:dyDescent="0.2">
      <c r="D194" s="181"/>
    </row>
    <row r="195" spans="4:4" x14ac:dyDescent="0.2">
      <c r="D195" s="181"/>
    </row>
    <row r="196" spans="4:4" x14ac:dyDescent="0.2">
      <c r="D196" s="181"/>
    </row>
    <row r="197" spans="4:4" x14ac:dyDescent="0.2">
      <c r="D197" s="181"/>
    </row>
    <row r="198" spans="4:4" x14ac:dyDescent="0.2">
      <c r="D198" s="181"/>
    </row>
    <row r="199" spans="4:4" x14ac:dyDescent="0.2">
      <c r="D199" s="181"/>
    </row>
    <row r="200" spans="4:4" x14ac:dyDescent="0.2">
      <c r="D200" s="181"/>
    </row>
    <row r="201" spans="4:4" x14ac:dyDescent="0.2">
      <c r="D201" s="181"/>
    </row>
    <row r="202" spans="4:4" x14ac:dyDescent="0.2">
      <c r="D202" s="181"/>
    </row>
    <row r="203" spans="4:4" x14ac:dyDescent="0.2">
      <c r="D203" s="181"/>
    </row>
    <row r="204" spans="4:4" x14ac:dyDescent="0.2">
      <c r="D204" s="181"/>
    </row>
    <row r="205" spans="4:4" x14ac:dyDescent="0.2">
      <c r="D205" s="181"/>
    </row>
    <row r="206" spans="4:4" x14ac:dyDescent="0.2">
      <c r="D206" s="181"/>
    </row>
    <row r="207" spans="4:4" x14ac:dyDescent="0.2">
      <c r="D207" s="181"/>
    </row>
    <row r="208" spans="4:4" x14ac:dyDescent="0.2">
      <c r="D208" s="181"/>
    </row>
    <row r="209" spans="4:4" x14ac:dyDescent="0.2">
      <c r="D209" s="181"/>
    </row>
    <row r="210" spans="4:4" x14ac:dyDescent="0.2">
      <c r="D210" s="181"/>
    </row>
    <row r="211" spans="4:4" x14ac:dyDescent="0.2">
      <c r="D211" s="181"/>
    </row>
    <row r="212" spans="4:4" x14ac:dyDescent="0.2">
      <c r="D212" s="181"/>
    </row>
    <row r="213" spans="4:4" x14ac:dyDescent="0.2">
      <c r="D213" s="181"/>
    </row>
    <row r="214" spans="4:4" x14ac:dyDescent="0.2">
      <c r="D214" s="181"/>
    </row>
    <row r="215" spans="4:4" x14ac:dyDescent="0.2">
      <c r="D215" s="181"/>
    </row>
    <row r="216" spans="4:4" x14ac:dyDescent="0.2">
      <c r="D216" s="181"/>
    </row>
    <row r="217" spans="4:4" x14ac:dyDescent="0.2">
      <c r="D217" s="181"/>
    </row>
    <row r="218" spans="4:4" x14ac:dyDescent="0.2">
      <c r="D218" s="181"/>
    </row>
    <row r="219" spans="4:4" x14ac:dyDescent="0.2">
      <c r="D219" s="181"/>
    </row>
    <row r="220" spans="4:4" x14ac:dyDescent="0.2">
      <c r="D220" s="181"/>
    </row>
    <row r="221" spans="4:4" x14ac:dyDescent="0.2">
      <c r="D221" s="181"/>
    </row>
    <row r="222" spans="4:4" x14ac:dyDescent="0.2">
      <c r="D222" s="181"/>
    </row>
    <row r="223" spans="4:4" x14ac:dyDescent="0.2">
      <c r="D223" s="181"/>
    </row>
    <row r="224" spans="4:4" x14ac:dyDescent="0.2">
      <c r="D224" s="181"/>
    </row>
    <row r="225" spans="4:4" x14ac:dyDescent="0.2">
      <c r="D225" s="181"/>
    </row>
    <row r="226" spans="4:4" x14ac:dyDescent="0.2">
      <c r="D226" s="181"/>
    </row>
    <row r="227" spans="4:4" x14ac:dyDescent="0.2">
      <c r="D227" s="181"/>
    </row>
    <row r="228" spans="4:4" x14ac:dyDescent="0.2">
      <c r="D228" s="181"/>
    </row>
    <row r="229" spans="4:4" x14ac:dyDescent="0.2">
      <c r="D229" s="181"/>
    </row>
    <row r="230" spans="4:4" x14ac:dyDescent="0.2">
      <c r="D230" s="181"/>
    </row>
    <row r="231" spans="4:4" x14ac:dyDescent="0.2">
      <c r="D231" s="181"/>
    </row>
    <row r="232" spans="4:4" x14ac:dyDescent="0.2">
      <c r="D232" s="181"/>
    </row>
    <row r="233" spans="4:4" x14ac:dyDescent="0.2">
      <c r="D233" s="181"/>
    </row>
    <row r="234" spans="4:4" x14ac:dyDescent="0.2">
      <c r="D234" s="181"/>
    </row>
    <row r="235" spans="4:4" x14ac:dyDescent="0.2">
      <c r="D235" s="181"/>
    </row>
    <row r="236" spans="4:4" x14ac:dyDescent="0.2">
      <c r="D236" s="181"/>
    </row>
    <row r="237" spans="4:4" x14ac:dyDescent="0.2">
      <c r="D237" s="181"/>
    </row>
    <row r="238" spans="4:4" x14ac:dyDescent="0.2">
      <c r="D238" s="181"/>
    </row>
    <row r="239" spans="4:4" x14ac:dyDescent="0.2">
      <c r="D239" s="181"/>
    </row>
    <row r="240" spans="4:4" x14ac:dyDescent="0.2">
      <c r="D240" s="181"/>
    </row>
    <row r="241" spans="4:4" x14ac:dyDescent="0.2">
      <c r="D241" s="181"/>
    </row>
    <row r="242" spans="4:4" x14ac:dyDescent="0.2">
      <c r="D242" s="181"/>
    </row>
    <row r="243" spans="4:4" x14ac:dyDescent="0.2">
      <c r="D243" s="181"/>
    </row>
    <row r="244" spans="4:4" x14ac:dyDescent="0.2">
      <c r="D244" s="181"/>
    </row>
    <row r="245" spans="4:4" x14ac:dyDescent="0.2">
      <c r="D245" s="181"/>
    </row>
    <row r="246" spans="4:4" x14ac:dyDescent="0.2">
      <c r="D246" s="181"/>
    </row>
    <row r="247" spans="4:4" x14ac:dyDescent="0.2">
      <c r="D247" s="181"/>
    </row>
    <row r="248" spans="4:4" x14ac:dyDescent="0.2">
      <c r="D248" s="181"/>
    </row>
    <row r="249" spans="4:4" x14ac:dyDescent="0.2">
      <c r="D249" s="181"/>
    </row>
    <row r="250" spans="4:4" x14ac:dyDescent="0.2">
      <c r="D250" s="181"/>
    </row>
    <row r="251" spans="4:4" x14ac:dyDescent="0.2">
      <c r="D251" s="181"/>
    </row>
    <row r="252" spans="4:4" x14ac:dyDescent="0.2">
      <c r="D252" s="181"/>
    </row>
    <row r="253" spans="4:4" x14ac:dyDescent="0.2">
      <c r="D253" s="181"/>
    </row>
    <row r="254" spans="4:4" x14ac:dyDescent="0.2">
      <c r="D254" s="181"/>
    </row>
    <row r="255" spans="4:4" x14ac:dyDescent="0.2">
      <c r="D255" s="181"/>
    </row>
    <row r="256" spans="4:4" x14ac:dyDescent="0.2">
      <c r="D256" s="181"/>
    </row>
    <row r="257" spans="4:4" x14ac:dyDescent="0.2">
      <c r="D257" s="181"/>
    </row>
    <row r="258" spans="4:4" x14ac:dyDescent="0.2">
      <c r="D258" s="181"/>
    </row>
    <row r="259" spans="4:4" x14ac:dyDescent="0.2">
      <c r="D259" s="181"/>
    </row>
    <row r="260" spans="4:4" x14ac:dyDescent="0.2">
      <c r="D260" s="181"/>
    </row>
    <row r="261" spans="4:4" x14ac:dyDescent="0.2">
      <c r="D261" s="181"/>
    </row>
    <row r="262" spans="4:4" x14ac:dyDescent="0.2">
      <c r="D262" s="181"/>
    </row>
    <row r="263" spans="4:4" x14ac:dyDescent="0.2">
      <c r="D263" s="181"/>
    </row>
    <row r="264" spans="4:4" x14ac:dyDescent="0.2">
      <c r="D264" s="181"/>
    </row>
    <row r="265" spans="4:4" x14ac:dyDescent="0.2">
      <c r="D265" s="181"/>
    </row>
    <row r="266" spans="4:4" x14ac:dyDescent="0.2">
      <c r="D266" s="181"/>
    </row>
    <row r="267" spans="4:4" x14ac:dyDescent="0.2">
      <c r="D267" s="181"/>
    </row>
    <row r="268" spans="4:4" x14ac:dyDescent="0.2">
      <c r="D268" s="181"/>
    </row>
    <row r="269" spans="4:4" x14ac:dyDescent="0.2">
      <c r="D269" s="181"/>
    </row>
    <row r="270" spans="4:4" x14ac:dyDescent="0.2">
      <c r="D270" s="181"/>
    </row>
    <row r="271" spans="4:4" x14ac:dyDescent="0.2">
      <c r="D271" s="181"/>
    </row>
    <row r="272" spans="4:4" x14ac:dyDescent="0.2">
      <c r="D272" s="181"/>
    </row>
    <row r="273" spans="4:4" x14ac:dyDescent="0.2">
      <c r="D273" s="181"/>
    </row>
    <row r="274" spans="4:4" x14ac:dyDescent="0.2">
      <c r="D274" s="181"/>
    </row>
    <row r="275" spans="4:4" x14ac:dyDescent="0.2">
      <c r="D275" s="181"/>
    </row>
    <row r="276" spans="4:4" x14ac:dyDescent="0.2">
      <c r="D276" s="181"/>
    </row>
    <row r="277" spans="4:4" x14ac:dyDescent="0.2">
      <c r="D277" s="181"/>
    </row>
    <row r="278" spans="4:4" x14ac:dyDescent="0.2">
      <c r="D278" s="181"/>
    </row>
    <row r="279" spans="4:4" x14ac:dyDescent="0.2">
      <c r="D279" s="181"/>
    </row>
    <row r="280" spans="4:4" x14ac:dyDescent="0.2">
      <c r="D280" s="181"/>
    </row>
    <row r="281" spans="4:4" x14ac:dyDescent="0.2">
      <c r="D281" s="181"/>
    </row>
    <row r="282" spans="4:4" x14ac:dyDescent="0.2">
      <c r="D282" s="181"/>
    </row>
    <row r="283" spans="4:4" x14ac:dyDescent="0.2">
      <c r="D283" s="181"/>
    </row>
    <row r="284" spans="4:4" x14ac:dyDescent="0.2">
      <c r="D284" s="181"/>
    </row>
    <row r="285" spans="4:4" x14ac:dyDescent="0.2">
      <c r="D285" s="181"/>
    </row>
    <row r="286" spans="4:4" x14ac:dyDescent="0.2">
      <c r="D286" s="181"/>
    </row>
    <row r="287" spans="4:4" x14ac:dyDescent="0.2">
      <c r="D287" s="181"/>
    </row>
    <row r="288" spans="4:4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tK5o7lM9OyTZmsmT7MZ1TE84FCTM5G3W0A55izMZXXiub+CP8rJu/KnKsYE4Qn0CN5TVGf0WTWy7VdPy1wi44Q==" saltValue="nrW739M8fXoYCWt4f1iZ8Q==" spinCount="100000" sheet="1"/>
  <mergeCells count="31">
    <mergeCell ref="F66:G66"/>
    <mergeCell ref="B55:G55"/>
    <mergeCell ref="B57:G57"/>
    <mergeCell ref="B58:G58"/>
    <mergeCell ref="B60:G60"/>
    <mergeCell ref="C62:G62"/>
    <mergeCell ref="B64:G64"/>
    <mergeCell ref="B46:G46"/>
    <mergeCell ref="B48:G48"/>
    <mergeCell ref="B49:G49"/>
    <mergeCell ref="F51:G51"/>
    <mergeCell ref="B52:G52"/>
    <mergeCell ref="B54:G54"/>
    <mergeCell ref="B39:G39"/>
    <mergeCell ref="B40:G40"/>
    <mergeCell ref="B41:G41"/>
    <mergeCell ref="C43:G43"/>
    <mergeCell ref="F44:G44"/>
    <mergeCell ref="B45:G45"/>
    <mergeCell ref="B31:G31"/>
    <mergeCell ref="B32:G32"/>
    <mergeCell ref="B33:G33"/>
    <mergeCell ref="C35:G35"/>
    <mergeCell ref="F36:G36"/>
    <mergeCell ref="F38:G38"/>
    <mergeCell ref="A1:G1"/>
    <mergeCell ref="C7:G7"/>
    <mergeCell ref="F8:G8"/>
    <mergeCell ref="C10:G10"/>
    <mergeCell ref="F27:G27"/>
    <mergeCell ref="F30:G30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67</v>
      </c>
      <c r="C2" s="161" t="s">
        <v>68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7</v>
      </c>
      <c r="H6" s="35"/>
    </row>
    <row r="7" spans="1:15" ht="15.75" customHeight="1" x14ac:dyDescent="0.25">
      <c r="B7" s="93" t="str">
        <f>C2</f>
        <v>Hodiny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67</v>
      </c>
      <c r="B18" s="166" t="s">
        <v>68</v>
      </c>
      <c r="C18" s="165"/>
      <c r="D18" s="165"/>
      <c r="E18" s="165"/>
      <c r="F18" s="165"/>
      <c r="G18" s="167"/>
      <c r="H18" s="169">
        <f>'7 7 Pol'!G58</f>
        <v>0</v>
      </c>
      <c r="I18" s="32"/>
      <c r="J18" s="32"/>
      <c r="O18">
        <f>'7 7 Pol'!AN59</f>
        <v>0</v>
      </c>
      <c r="P18">
        <f>'7 7 Pol'!AO59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7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67</v>
      </c>
      <c r="E21" s="285" t="s">
        <v>68</v>
      </c>
      <c r="F21" s="285"/>
      <c r="G21" s="285"/>
      <c r="H21" s="285"/>
      <c r="I21" s="32"/>
      <c r="J21" s="32"/>
      <c r="BC21" s="284" t="str">
        <f>E21</f>
        <v>Hodiny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78</v>
      </c>
      <c r="B23" s="166" t="s">
        <v>80</v>
      </c>
      <c r="C23" s="165"/>
      <c r="D23" s="165"/>
      <c r="E23" s="165"/>
      <c r="F23" s="165"/>
      <c r="G23" s="167"/>
      <c r="H23" s="286">
        <f>'7 7 Pol'!F8+'7 7 Pol'!F41</f>
        <v>0</v>
      </c>
      <c r="I23" s="32"/>
      <c r="J23" s="32"/>
    </row>
    <row r="24" spans="1:55" ht="12.75" customHeight="1" x14ac:dyDescent="0.2">
      <c r="A24" s="168" t="s">
        <v>83</v>
      </c>
      <c r="B24" s="166" t="s">
        <v>82</v>
      </c>
      <c r="C24" s="165"/>
      <c r="D24" s="165"/>
      <c r="E24" s="165"/>
      <c r="F24" s="165"/>
      <c r="G24" s="167"/>
      <c r="H24" s="286">
        <f>'7 7 Pol'!F48</f>
        <v>0</v>
      </c>
      <c r="I24" s="32"/>
      <c r="J24" s="32"/>
    </row>
    <row r="25" spans="1:55" ht="12.75" customHeight="1" x14ac:dyDescent="0.2">
      <c r="A25" s="168" t="s">
        <v>103</v>
      </c>
      <c r="B25" s="166" t="s">
        <v>104</v>
      </c>
      <c r="C25" s="165"/>
      <c r="D25" s="165"/>
      <c r="E25" s="165"/>
      <c r="F25" s="165"/>
      <c r="G25" s="167"/>
      <c r="H25" s="286">
        <f>'7 7 Pol'!F17</f>
        <v>0</v>
      </c>
      <c r="I25" s="32"/>
      <c r="J25" s="32"/>
    </row>
    <row r="26" spans="1:55" ht="12.75" customHeight="1" x14ac:dyDescent="0.2">
      <c r="A26" s="168" t="s">
        <v>111</v>
      </c>
      <c r="B26" s="166" t="s">
        <v>112</v>
      </c>
      <c r="C26" s="165"/>
      <c r="D26" s="165"/>
      <c r="E26" s="165"/>
      <c r="F26" s="165"/>
      <c r="G26" s="167"/>
      <c r="H26" s="286">
        <f>'7 7 Pol'!F11+'7 7 Pol'!F24</f>
        <v>0</v>
      </c>
      <c r="I26" s="32"/>
      <c r="J26" s="32"/>
    </row>
    <row r="27" spans="1:55" ht="12.75" customHeight="1" x14ac:dyDescent="0.2">
      <c r="A27" s="168" t="s">
        <v>119</v>
      </c>
      <c r="B27" s="166" t="s">
        <v>120</v>
      </c>
      <c r="C27" s="165"/>
      <c r="D27" s="165"/>
      <c r="E27" s="165"/>
      <c r="F27" s="165"/>
      <c r="G27" s="167"/>
      <c r="H27" s="286">
        <f>'7 7 Pol'!F21+'7 7 Pol'!F28</f>
        <v>0</v>
      </c>
      <c r="I27" s="32"/>
      <c r="J27" s="32"/>
    </row>
    <row r="28" spans="1:55" ht="12.75" customHeight="1" x14ac:dyDescent="0.2">
      <c r="A28" s="168" t="s">
        <v>123</v>
      </c>
      <c r="B28" s="166" t="s">
        <v>124</v>
      </c>
      <c r="C28" s="165"/>
      <c r="D28" s="165"/>
      <c r="E28" s="165"/>
      <c r="F28" s="165"/>
      <c r="G28" s="167"/>
      <c r="H28" s="286">
        <f>'7 7 Pol'!F53</f>
        <v>0</v>
      </c>
      <c r="I28" s="32"/>
      <c r="J28" s="32"/>
    </row>
    <row r="29" spans="1:55" ht="12.75" customHeight="1" thickBot="1" x14ac:dyDescent="0.25">
      <c r="A29" s="175"/>
      <c r="B29" s="176" t="s">
        <v>548</v>
      </c>
      <c r="C29" s="177"/>
      <c r="D29" s="178" t="str">
        <f>D21</f>
        <v>7</v>
      </c>
      <c r="E29" s="177"/>
      <c r="F29" s="177"/>
      <c r="G29" s="179"/>
      <c r="H29" s="287">
        <f>SUM(H23:H28)</f>
        <v>0</v>
      </c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n6Sd9HouoyA4WABnXH6ZPSgSQWP2ZsZPtpJJtbCVh9Uit++KSJg18Ph3ltkcdlr2qBLEvluK66rumdbYMmc3ww==" saltValue="bX2xF3VmApH/1MdKoNRBzw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67</v>
      </c>
      <c r="C3" s="212" t="s">
        <v>68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67</v>
      </c>
      <c r="C4" s="213" t="s">
        <v>68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7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78</v>
      </c>
      <c r="C8" s="246" t="s">
        <v>80</v>
      </c>
      <c r="D8" s="222"/>
      <c r="E8" s="227"/>
      <c r="F8" s="232">
        <f>SUM(G9:G10)</f>
        <v>0</v>
      </c>
      <c r="G8" s="233"/>
      <c r="H8" s="234"/>
      <c r="I8" s="264"/>
      <c r="AE8" t="s">
        <v>139</v>
      </c>
    </row>
    <row r="9" spans="1:60" ht="22.5" outlineLevel="1" x14ac:dyDescent="0.2">
      <c r="A9" s="263">
        <v>1</v>
      </c>
      <c r="B9" s="220" t="s">
        <v>55</v>
      </c>
      <c r="C9" s="249" t="s">
        <v>739</v>
      </c>
      <c r="D9" s="224" t="s">
        <v>550</v>
      </c>
      <c r="E9" s="229">
        <v>1</v>
      </c>
      <c r="F9" s="240"/>
      <c r="G9" s="238">
        <f>ROUND(E9*F9,2)</f>
        <v>0</v>
      </c>
      <c r="H9" s="237"/>
      <c r="I9" s="265" t="s">
        <v>303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304</v>
      </c>
      <c r="AF9" s="204"/>
      <c r="AG9" s="204"/>
      <c r="AH9" s="204"/>
      <c r="AI9" s="204"/>
      <c r="AJ9" s="204"/>
      <c r="AK9" s="204"/>
      <c r="AL9" s="204"/>
      <c r="AM9" s="204">
        <v>21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">
      <c r="A10" s="263">
        <v>2</v>
      </c>
      <c r="B10" s="220" t="s">
        <v>57</v>
      </c>
      <c r="C10" s="249" t="s">
        <v>740</v>
      </c>
      <c r="D10" s="224" t="s">
        <v>550</v>
      </c>
      <c r="E10" s="229">
        <v>2</v>
      </c>
      <c r="F10" s="240"/>
      <c r="G10" s="238">
        <f>ROUND(E10*F10,2)</f>
        <v>0</v>
      </c>
      <c r="H10" s="237"/>
      <c r="I10" s="265" t="s">
        <v>303</v>
      </c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304</v>
      </c>
      <c r="AF10" s="204"/>
      <c r="AG10" s="204"/>
      <c r="AH10" s="204"/>
      <c r="AI10" s="204"/>
      <c r="AJ10" s="204"/>
      <c r="AK10" s="204"/>
      <c r="AL10" s="204"/>
      <c r="AM10" s="204">
        <v>21</v>
      </c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x14ac:dyDescent="0.2">
      <c r="A11" s="258" t="s">
        <v>138</v>
      </c>
      <c r="B11" s="219" t="s">
        <v>111</v>
      </c>
      <c r="C11" s="246" t="s">
        <v>112</v>
      </c>
      <c r="D11" s="222"/>
      <c r="E11" s="227"/>
      <c r="F11" s="241">
        <f>SUM(G12:G16)</f>
        <v>0</v>
      </c>
      <c r="G11" s="242"/>
      <c r="H11" s="234"/>
      <c r="I11" s="264"/>
      <c r="AE11" t="s">
        <v>139</v>
      </c>
    </row>
    <row r="12" spans="1:60" outlineLevel="1" x14ac:dyDescent="0.2">
      <c r="A12" s="259"/>
      <c r="B12" s="216" t="s">
        <v>725</v>
      </c>
      <c r="C12" s="247"/>
      <c r="D12" s="223"/>
      <c r="E12" s="228"/>
      <c r="F12" s="235"/>
      <c r="G12" s="236"/>
      <c r="H12" s="237"/>
      <c r="I12" s="265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>
        <v>0</v>
      </c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</row>
    <row r="13" spans="1:60" outlineLevel="1" x14ac:dyDescent="0.2">
      <c r="A13" s="259"/>
      <c r="B13" s="217" t="s">
        <v>726</v>
      </c>
      <c r="C13" s="248"/>
      <c r="D13" s="260"/>
      <c r="E13" s="261"/>
      <c r="F13" s="262"/>
      <c r="G13" s="239"/>
      <c r="H13" s="237"/>
      <c r="I13" s="265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142</v>
      </c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outlineLevel="1" x14ac:dyDescent="0.2">
      <c r="A14" s="259"/>
      <c r="B14" s="217" t="s">
        <v>727</v>
      </c>
      <c r="C14" s="248"/>
      <c r="D14" s="260"/>
      <c r="E14" s="261"/>
      <c r="F14" s="262"/>
      <c r="G14" s="239"/>
      <c r="H14" s="237"/>
      <c r="I14" s="265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>
        <v>1</v>
      </c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outlineLevel="1" x14ac:dyDescent="0.2">
      <c r="A15" s="263">
        <v>3</v>
      </c>
      <c r="B15" s="220" t="s">
        <v>728</v>
      </c>
      <c r="C15" s="249" t="s">
        <v>729</v>
      </c>
      <c r="D15" s="224" t="s">
        <v>191</v>
      </c>
      <c r="E15" s="229">
        <v>35</v>
      </c>
      <c r="F15" s="240"/>
      <c r="G15" s="238">
        <f>ROUND(E15*F15,2)</f>
        <v>0</v>
      </c>
      <c r="H15" s="237" t="s">
        <v>175</v>
      </c>
      <c r="I15" s="265" t="s">
        <v>147</v>
      </c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 t="s">
        <v>148</v>
      </c>
      <c r="AF15" s="204"/>
      <c r="AG15" s="204"/>
      <c r="AH15" s="204"/>
      <c r="AI15" s="204"/>
      <c r="AJ15" s="204"/>
      <c r="AK15" s="204"/>
      <c r="AL15" s="204"/>
      <c r="AM15" s="204">
        <v>21</v>
      </c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</row>
    <row r="16" spans="1:60" outlineLevel="1" x14ac:dyDescent="0.2">
      <c r="A16" s="259"/>
      <c r="B16" s="221"/>
      <c r="C16" s="250" t="s">
        <v>181</v>
      </c>
      <c r="D16" s="225"/>
      <c r="E16" s="230"/>
      <c r="F16" s="243"/>
      <c r="G16" s="244"/>
      <c r="H16" s="237"/>
      <c r="I16" s="265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9" t="str">
        <f>C16</f>
        <v>Včetně pomocného lešení o výšce podlahy do 1900 mm a pro zatížení do 1,5 kPa  (150 kg/m2).</v>
      </c>
      <c r="BB16" s="204"/>
      <c r="BC16" s="204"/>
      <c r="BD16" s="204"/>
      <c r="BE16" s="204"/>
      <c r="BF16" s="204"/>
      <c r="BG16" s="204"/>
      <c r="BH16" s="204"/>
    </row>
    <row r="17" spans="1:60" x14ac:dyDescent="0.2">
      <c r="A17" s="258" t="s">
        <v>138</v>
      </c>
      <c r="B17" s="219" t="s">
        <v>103</v>
      </c>
      <c r="C17" s="246" t="s">
        <v>104</v>
      </c>
      <c r="D17" s="222"/>
      <c r="E17" s="227"/>
      <c r="F17" s="241">
        <f>SUM(G18:G20)</f>
        <v>0</v>
      </c>
      <c r="G17" s="242"/>
      <c r="H17" s="234"/>
      <c r="I17" s="264"/>
      <c r="AE17" t="s">
        <v>139</v>
      </c>
    </row>
    <row r="18" spans="1:60" outlineLevel="1" x14ac:dyDescent="0.2">
      <c r="A18" s="259"/>
      <c r="B18" s="216" t="s">
        <v>158</v>
      </c>
      <c r="C18" s="247"/>
      <c r="D18" s="223"/>
      <c r="E18" s="228"/>
      <c r="F18" s="235"/>
      <c r="G18" s="236"/>
      <c r="H18" s="237"/>
      <c r="I18" s="265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>
        <v>0</v>
      </c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</row>
    <row r="19" spans="1:60" outlineLevel="1" x14ac:dyDescent="0.2">
      <c r="A19" s="259"/>
      <c r="B19" s="217" t="s">
        <v>141</v>
      </c>
      <c r="C19" s="248"/>
      <c r="D19" s="260"/>
      <c r="E19" s="261"/>
      <c r="F19" s="262"/>
      <c r="G19" s="239"/>
      <c r="H19" s="237"/>
      <c r="I19" s="265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 t="s">
        <v>142</v>
      </c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</row>
    <row r="20" spans="1:60" outlineLevel="1" x14ac:dyDescent="0.2">
      <c r="A20" s="263">
        <v>4</v>
      </c>
      <c r="B20" s="220" t="s">
        <v>730</v>
      </c>
      <c r="C20" s="249" t="s">
        <v>731</v>
      </c>
      <c r="D20" s="224" t="s">
        <v>153</v>
      </c>
      <c r="E20" s="229">
        <v>2</v>
      </c>
      <c r="F20" s="240"/>
      <c r="G20" s="238">
        <f>ROUND(E20*F20,2)</f>
        <v>0</v>
      </c>
      <c r="H20" s="237" t="s">
        <v>146</v>
      </c>
      <c r="I20" s="265" t="s">
        <v>147</v>
      </c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 t="s">
        <v>148</v>
      </c>
      <c r="AF20" s="204"/>
      <c r="AG20" s="204"/>
      <c r="AH20" s="204"/>
      <c r="AI20" s="204"/>
      <c r="AJ20" s="204"/>
      <c r="AK20" s="204"/>
      <c r="AL20" s="204"/>
      <c r="AM20" s="204">
        <v>21</v>
      </c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</row>
    <row r="21" spans="1:60" x14ac:dyDescent="0.2">
      <c r="A21" s="258" t="s">
        <v>138</v>
      </c>
      <c r="B21" s="219" t="s">
        <v>119</v>
      </c>
      <c r="C21" s="246" t="s">
        <v>120</v>
      </c>
      <c r="D21" s="222"/>
      <c r="E21" s="227"/>
      <c r="F21" s="241">
        <f>SUM(G22:G23)</f>
        <v>0</v>
      </c>
      <c r="G21" s="242"/>
      <c r="H21" s="234"/>
      <c r="I21" s="264"/>
      <c r="AE21" t="s">
        <v>139</v>
      </c>
    </row>
    <row r="22" spans="1:60" outlineLevel="1" x14ac:dyDescent="0.2">
      <c r="A22" s="259"/>
      <c r="B22" s="216" t="s">
        <v>519</v>
      </c>
      <c r="C22" s="247"/>
      <c r="D22" s="223"/>
      <c r="E22" s="228"/>
      <c r="F22" s="235"/>
      <c r="G22" s="236"/>
      <c r="H22" s="237"/>
      <c r="I22" s="265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>
        <v>0</v>
      </c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</row>
    <row r="23" spans="1:60" outlineLevel="1" x14ac:dyDescent="0.2">
      <c r="A23" s="263">
        <v>5</v>
      </c>
      <c r="B23" s="220" t="s">
        <v>736</v>
      </c>
      <c r="C23" s="249" t="s">
        <v>737</v>
      </c>
      <c r="D23" s="224" t="s">
        <v>507</v>
      </c>
      <c r="E23" s="229">
        <v>0.06</v>
      </c>
      <c r="F23" s="240"/>
      <c r="G23" s="238">
        <f>ROUND(E23*F23,2)</f>
        <v>0</v>
      </c>
      <c r="H23" s="237" t="s">
        <v>175</v>
      </c>
      <c r="I23" s="265" t="s">
        <v>147</v>
      </c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 t="s">
        <v>148</v>
      </c>
      <c r="AF23" s="204"/>
      <c r="AG23" s="204"/>
      <c r="AH23" s="204"/>
      <c r="AI23" s="204"/>
      <c r="AJ23" s="204"/>
      <c r="AK23" s="204"/>
      <c r="AL23" s="204"/>
      <c r="AM23" s="204">
        <v>21</v>
      </c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</row>
    <row r="24" spans="1:60" x14ac:dyDescent="0.2">
      <c r="A24" s="258" t="s">
        <v>138</v>
      </c>
      <c r="B24" s="219" t="s">
        <v>111</v>
      </c>
      <c r="C24" s="246" t="s">
        <v>112</v>
      </c>
      <c r="D24" s="222"/>
      <c r="E24" s="227"/>
      <c r="F24" s="241">
        <f>SUM(G25:G27)</f>
        <v>0</v>
      </c>
      <c r="G24" s="242"/>
      <c r="H24" s="234"/>
      <c r="I24" s="264"/>
      <c r="AE24" t="s">
        <v>139</v>
      </c>
    </row>
    <row r="25" spans="1:60" outlineLevel="1" x14ac:dyDescent="0.2">
      <c r="A25" s="259"/>
      <c r="B25" s="216" t="s">
        <v>741</v>
      </c>
      <c r="C25" s="247"/>
      <c r="D25" s="223"/>
      <c r="E25" s="228"/>
      <c r="F25" s="235"/>
      <c r="G25" s="236"/>
      <c r="H25" s="237"/>
      <c r="I25" s="265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>
        <v>0</v>
      </c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</row>
    <row r="26" spans="1:60" outlineLevel="1" x14ac:dyDescent="0.2">
      <c r="A26" s="259"/>
      <c r="B26" s="217" t="s">
        <v>742</v>
      </c>
      <c r="C26" s="248"/>
      <c r="D26" s="260"/>
      <c r="E26" s="261"/>
      <c r="F26" s="262"/>
      <c r="G26" s="239"/>
      <c r="H26" s="237"/>
      <c r="I26" s="265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 t="s">
        <v>142</v>
      </c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</row>
    <row r="27" spans="1:60" outlineLevel="1" x14ac:dyDescent="0.2">
      <c r="A27" s="263">
        <v>6</v>
      </c>
      <c r="B27" s="220" t="s">
        <v>743</v>
      </c>
      <c r="C27" s="249" t="s">
        <v>744</v>
      </c>
      <c r="D27" s="224" t="s">
        <v>145</v>
      </c>
      <c r="E27" s="229">
        <v>25</v>
      </c>
      <c r="F27" s="240"/>
      <c r="G27" s="238">
        <f>ROUND(E27*F27,2)</f>
        <v>0</v>
      </c>
      <c r="H27" s="237" t="s">
        <v>175</v>
      </c>
      <c r="I27" s="265" t="s">
        <v>147</v>
      </c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 t="s">
        <v>148</v>
      </c>
      <c r="AF27" s="204"/>
      <c r="AG27" s="204"/>
      <c r="AH27" s="204"/>
      <c r="AI27" s="204"/>
      <c r="AJ27" s="204"/>
      <c r="AK27" s="204"/>
      <c r="AL27" s="204"/>
      <c r="AM27" s="204">
        <v>21</v>
      </c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</row>
    <row r="28" spans="1:60" x14ac:dyDescent="0.2">
      <c r="A28" s="258" t="s">
        <v>138</v>
      </c>
      <c r="B28" s="219" t="s">
        <v>119</v>
      </c>
      <c r="C28" s="246" t="s">
        <v>120</v>
      </c>
      <c r="D28" s="222"/>
      <c r="E28" s="227"/>
      <c r="F28" s="241">
        <f>SUM(G29:G40)</f>
        <v>0</v>
      </c>
      <c r="G28" s="242"/>
      <c r="H28" s="234"/>
      <c r="I28" s="264"/>
      <c r="AE28" t="s">
        <v>139</v>
      </c>
    </row>
    <row r="29" spans="1:60" outlineLevel="1" x14ac:dyDescent="0.2">
      <c r="A29" s="259"/>
      <c r="B29" s="216" t="s">
        <v>503</v>
      </c>
      <c r="C29" s="247"/>
      <c r="D29" s="223"/>
      <c r="E29" s="228"/>
      <c r="F29" s="235"/>
      <c r="G29" s="236"/>
      <c r="H29" s="237"/>
      <c r="I29" s="265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>
        <v>0</v>
      </c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</row>
    <row r="30" spans="1:60" outlineLevel="1" x14ac:dyDescent="0.2">
      <c r="A30" s="259"/>
      <c r="B30" s="217" t="s">
        <v>504</v>
      </c>
      <c r="C30" s="248"/>
      <c r="D30" s="260"/>
      <c r="E30" s="261"/>
      <c r="F30" s="262"/>
      <c r="G30" s="239"/>
      <c r="H30" s="237"/>
      <c r="I30" s="265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>
        <v>1</v>
      </c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</row>
    <row r="31" spans="1:60" outlineLevel="1" x14ac:dyDescent="0.2">
      <c r="A31" s="263">
        <v>7</v>
      </c>
      <c r="B31" s="220" t="s">
        <v>505</v>
      </c>
      <c r="C31" s="249" t="s">
        <v>506</v>
      </c>
      <c r="D31" s="224" t="s">
        <v>507</v>
      </c>
      <c r="E31" s="229">
        <v>0.06</v>
      </c>
      <c r="F31" s="240"/>
      <c r="G31" s="238">
        <f>ROUND(E31*F31,2)</f>
        <v>0</v>
      </c>
      <c r="H31" s="237" t="s">
        <v>175</v>
      </c>
      <c r="I31" s="265" t="s">
        <v>147</v>
      </c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 t="s">
        <v>148</v>
      </c>
      <c r="AF31" s="204"/>
      <c r="AG31" s="204"/>
      <c r="AH31" s="204"/>
      <c r="AI31" s="204"/>
      <c r="AJ31" s="204"/>
      <c r="AK31" s="204"/>
      <c r="AL31" s="204"/>
      <c r="AM31" s="204">
        <v>21</v>
      </c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</row>
    <row r="32" spans="1:60" outlineLevel="1" x14ac:dyDescent="0.2">
      <c r="A32" s="259"/>
      <c r="B32" s="217" t="s">
        <v>503</v>
      </c>
      <c r="C32" s="248"/>
      <c r="D32" s="260"/>
      <c r="E32" s="261"/>
      <c r="F32" s="262"/>
      <c r="G32" s="239"/>
      <c r="H32" s="237"/>
      <c r="I32" s="265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>
        <v>0</v>
      </c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</row>
    <row r="33" spans="1:60" outlineLevel="1" x14ac:dyDescent="0.2">
      <c r="A33" s="259"/>
      <c r="B33" s="217" t="s">
        <v>504</v>
      </c>
      <c r="C33" s="248"/>
      <c r="D33" s="260"/>
      <c r="E33" s="261"/>
      <c r="F33" s="262"/>
      <c r="G33" s="239"/>
      <c r="H33" s="237"/>
      <c r="I33" s="265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>
        <v>1</v>
      </c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</row>
    <row r="34" spans="1:60" outlineLevel="1" x14ac:dyDescent="0.2">
      <c r="A34" s="263">
        <v>8</v>
      </c>
      <c r="B34" s="220" t="s">
        <v>508</v>
      </c>
      <c r="C34" s="249" t="s">
        <v>509</v>
      </c>
      <c r="D34" s="224" t="s">
        <v>507</v>
      </c>
      <c r="E34" s="229">
        <v>0.06</v>
      </c>
      <c r="F34" s="240"/>
      <c r="G34" s="238">
        <f>ROUND(E34*F34,2)</f>
        <v>0</v>
      </c>
      <c r="H34" s="237" t="s">
        <v>175</v>
      </c>
      <c r="I34" s="265" t="s">
        <v>147</v>
      </c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 t="s">
        <v>148</v>
      </c>
      <c r="AF34" s="204"/>
      <c r="AG34" s="204"/>
      <c r="AH34" s="204"/>
      <c r="AI34" s="204"/>
      <c r="AJ34" s="204"/>
      <c r="AK34" s="204"/>
      <c r="AL34" s="204"/>
      <c r="AM34" s="204">
        <v>21</v>
      </c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</row>
    <row r="35" spans="1:60" outlineLevel="1" x14ac:dyDescent="0.2">
      <c r="A35" s="259"/>
      <c r="B35" s="217" t="s">
        <v>510</v>
      </c>
      <c r="C35" s="248"/>
      <c r="D35" s="260"/>
      <c r="E35" s="261"/>
      <c r="F35" s="262"/>
      <c r="G35" s="239"/>
      <c r="H35" s="237"/>
      <c r="I35" s="265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>
        <v>0</v>
      </c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</row>
    <row r="36" spans="1:60" outlineLevel="1" x14ac:dyDescent="0.2">
      <c r="A36" s="263">
        <v>9</v>
      </c>
      <c r="B36" s="220" t="s">
        <v>511</v>
      </c>
      <c r="C36" s="249" t="s">
        <v>512</v>
      </c>
      <c r="D36" s="224" t="s">
        <v>507</v>
      </c>
      <c r="E36" s="229">
        <v>0.06</v>
      </c>
      <c r="F36" s="240"/>
      <c r="G36" s="238">
        <f>ROUND(E36*F36,2)</f>
        <v>0</v>
      </c>
      <c r="H36" s="237" t="s">
        <v>175</v>
      </c>
      <c r="I36" s="265" t="s">
        <v>147</v>
      </c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 t="s">
        <v>148</v>
      </c>
      <c r="AF36" s="204"/>
      <c r="AG36" s="204"/>
      <c r="AH36" s="204"/>
      <c r="AI36" s="204"/>
      <c r="AJ36" s="204"/>
      <c r="AK36" s="204"/>
      <c r="AL36" s="204"/>
      <c r="AM36" s="204">
        <v>21</v>
      </c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</row>
    <row r="37" spans="1:60" outlineLevel="1" x14ac:dyDescent="0.2">
      <c r="A37" s="259"/>
      <c r="B37" s="221"/>
      <c r="C37" s="250" t="s">
        <v>513</v>
      </c>
      <c r="D37" s="225"/>
      <c r="E37" s="230"/>
      <c r="F37" s="243"/>
      <c r="G37" s="244"/>
      <c r="H37" s="237"/>
      <c r="I37" s="265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9" t="str">
        <f>C37</f>
        <v>Včetně naložení na dopravní prostředek a složení na skládku, bez poplatku za skládku.</v>
      </c>
      <c r="BB37" s="204"/>
      <c r="BC37" s="204"/>
      <c r="BD37" s="204"/>
      <c r="BE37" s="204"/>
      <c r="BF37" s="204"/>
      <c r="BG37" s="204"/>
      <c r="BH37" s="204"/>
    </row>
    <row r="38" spans="1:60" outlineLevel="1" x14ac:dyDescent="0.2">
      <c r="A38" s="263">
        <v>10</v>
      </c>
      <c r="B38" s="220" t="s">
        <v>514</v>
      </c>
      <c r="C38" s="249" t="s">
        <v>515</v>
      </c>
      <c r="D38" s="224" t="s">
        <v>507</v>
      </c>
      <c r="E38" s="229">
        <v>1.32</v>
      </c>
      <c r="F38" s="240"/>
      <c r="G38" s="238">
        <f>ROUND(E38*F38,2)</f>
        <v>0</v>
      </c>
      <c r="H38" s="237" t="s">
        <v>175</v>
      </c>
      <c r="I38" s="265" t="s">
        <v>147</v>
      </c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 t="s">
        <v>148</v>
      </c>
      <c r="AF38" s="204"/>
      <c r="AG38" s="204"/>
      <c r="AH38" s="204"/>
      <c r="AI38" s="204"/>
      <c r="AJ38" s="204"/>
      <c r="AK38" s="204"/>
      <c r="AL38" s="204"/>
      <c r="AM38" s="204">
        <v>21</v>
      </c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</row>
    <row r="39" spans="1:60" outlineLevel="1" x14ac:dyDescent="0.2">
      <c r="A39" s="259"/>
      <c r="B39" s="217" t="s">
        <v>516</v>
      </c>
      <c r="C39" s="248"/>
      <c r="D39" s="260"/>
      <c r="E39" s="261"/>
      <c r="F39" s="262"/>
      <c r="G39" s="239"/>
      <c r="H39" s="237"/>
      <c r="I39" s="265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>
        <v>0</v>
      </c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</row>
    <row r="40" spans="1:60" outlineLevel="1" x14ac:dyDescent="0.2">
      <c r="A40" s="263">
        <v>11</v>
      </c>
      <c r="B40" s="220" t="s">
        <v>517</v>
      </c>
      <c r="C40" s="249" t="s">
        <v>518</v>
      </c>
      <c r="D40" s="224" t="s">
        <v>507</v>
      </c>
      <c r="E40" s="229">
        <v>0.06</v>
      </c>
      <c r="F40" s="240"/>
      <c r="G40" s="238">
        <f>ROUND(E40*F40,2)</f>
        <v>0</v>
      </c>
      <c r="H40" s="237" t="s">
        <v>175</v>
      </c>
      <c r="I40" s="265" t="s">
        <v>147</v>
      </c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 t="s">
        <v>148</v>
      </c>
      <c r="AF40" s="204"/>
      <c r="AG40" s="204"/>
      <c r="AH40" s="204"/>
      <c r="AI40" s="204"/>
      <c r="AJ40" s="204"/>
      <c r="AK40" s="204"/>
      <c r="AL40" s="204"/>
      <c r="AM40" s="204">
        <v>21</v>
      </c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</row>
    <row r="41" spans="1:60" x14ac:dyDescent="0.2">
      <c r="A41" s="258" t="s">
        <v>138</v>
      </c>
      <c r="B41" s="219" t="s">
        <v>78</v>
      </c>
      <c r="C41" s="246" t="s">
        <v>80</v>
      </c>
      <c r="D41" s="222"/>
      <c r="E41" s="227"/>
      <c r="F41" s="241">
        <f>SUM(G42:G47)</f>
        <v>0</v>
      </c>
      <c r="G41" s="242"/>
      <c r="H41" s="234"/>
      <c r="I41" s="264"/>
      <c r="AE41" t="s">
        <v>139</v>
      </c>
    </row>
    <row r="42" spans="1:60" outlineLevel="1" x14ac:dyDescent="0.2">
      <c r="A42" s="263">
        <v>12</v>
      </c>
      <c r="B42" s="220" t="s">
        <v>59</v>
      </c>
      <c r="C42" s="249" t="s">
        <v>745</v>
      </c>
      <c r="D42" s="224" t="s">
        <v>550</v>
      </c>
      <c r="E42" s="229">
        <v>2</v>
      </c>
      <c r="F42" s="240"/>
      <c r="G42" s="238">
        <f>ROUND(E42*F42,2)</f>
        <v>0</v>
      </c>
      <c r="H42" s="237"/>
      <c r="I42" s="265" t="s">
        <v>303</v>
      </c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 t="s">
        <v>304</v>
      </c>
      <c r="AF42" s="204"/>
      <c r="AG42" s="204"/>
      <c r="AH42" s="204"/>
      <c r="AI42" s="204"/>
      <c r="AJ42" s="204"/>
      <c r="AK42" s="204"/>
      <c r="AL42" s="204"/>
      <c r="AM42" s="204">
        <v>21</v>
      </c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</row>
    <row r="43" spans="1:60" ht="22.5" outlineLevel="1" x14ac:dyDescent="0.2">
      <c r="A43" s="263">
        <v>13</v>
      </c>
      <c r="B43" s="220" t="s">
        <v>61</v>
      </c>
      <c r="C43" s="249" t="s">
        <v>746</v>
      </c>
      <c r="D43" s="224" t="s">
        <v>550</v>
      </c>
      <c r="E43" s="229">
        <v>4</v>
      </c>
      <c r="F43" s="240"/>
      <c r="G43" s="238">
        <f>ROUND(E43*F43,2)</f>
        <v>0</v>
      </c>
      <c r="H43" s="237"/>
      <c r="I43" s="265" t="s">
        <v>303</v>
      </c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 t="s">
        <v>304</v>
      </c>
      <c r="AF43" s="204"/>
      <c r="AG43" s="204"/>
      <c r="AH43" s="204"/>
      <c r="AI43" s="204"/>
      <c r="AJ43" s="204"/>
      <c r="AK43" s="204"/>
      <c r="AL43" s="204"/>
      <c r="AM43" s="204">
        <v>21</v>
      </c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</row>
    <row r="44" spans="1:60" outlineLevel="1" x14ac:dyDescent="0.2">
      <c r="A44" s="263">
        <v>14</v>
      </c>
      <c r="B44" s="220" t="s">
        <v>63</v>
      </c>
      <c r="C44" s="249" t="s">
        <v>747</v>
      </c>
      <c r="D44" s="224" t="s">
        <v>550</v>
      </c>
      <c r="E44" s="229">
        <v>1</v>
      </c>
      <c r="F44" s="240"/>
      <c r="G44" s="238">
        <f>ROUND(E44*F44,2)</f>
        <v>0</v>
      </c>
      <c r="H44" s="237"/>
      <c r="I44" s="265" t="s">
        <v>303</v>
      </c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 t="s">
        <v>304</v>
      </c>
      <c r="AF44" s="204"/>
      <c r="AG44" s="204"/>
      <c r="AH44" s="204"/>
      <c r="AI44" s="204"/>
      <c r="AJ44" s="204"/>
      <c r="AK44" s="204"/>
      <c r="AL44" s="204"/>
      <c r="AM44" s="204">
        <v>21</v>
      </c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</row>
    <row r="45" spans="1:60" outlineLevel="1" x14ac:dyDescent="0.2">
      <c r="A45" s="263">
        <v>15</v>
      </c>
      <c r="B45" s="220" t="s">
        <v>65</v>
      </c>
      <c r="C45" s="249" t="s">
        <v>748</v>
      </c>
      <c r="D45" s="224" t="s">
        <v>550</v>
      </c>
      <c r="E45" s="229">
        <v>8</v>
      </c>
      <c r="F45" s="240"/>
      <c r="G45" s="238">
        <f>ROUND(E45*F45,2)</f>
        <v>0</v>
      </c>
      <c r="H45" s="237"/>
      <c r="I45" s="265" t="s">
        <v>303</v>
      </c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 t="s">
        <v>304</v>
      </c>
      <c r="AF45" s="204"/>
      <c r="AG45" s="204"/>
      <c r="AH45" s="204"/>
      <c r="AI45" s="204"/>
      <c r="AJ45" s="204"/>
      <c r="AK45" s="204"/>
      <c r="AL45" s="204"/>
      <c r="AM45" s="204">
        <v>21</v>
      </c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</row>
    <row r="46" spans="1:60" outlineLevel="1" x14ac:dyDescent="0.2">
      <c r="A46" s="263">
        <v>16</v>
      </c>
      <c r="B46" s="220" t="s">
        <v>67</v>
      </c>
      <c r="C46" s="249" t="s">
        <v>704</v>
      </c>
      <c r="D46" s="224" t="s">
        <v>613</v>
      </c>
      <c r="E46" s="229">
        <v>1</v>
      </c>
      <c r="F46" s="240"/>
      <c r="G46" s="238">
        <f>ROUND(E46*F46,2)</f>
        <v>0</v>
      </c>
      <c r="H46" s="237"/>
      <c r="I46" s="265" t="s">
        <v>303</v>
      </c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 t="s">
        <v>304</v>
      </c>
      <c r="AF46" s="204"/>
      <c r="AG46" s="204"/>
      <c r="AH46" s="204"/>
      <c r="AI46" s="204"/>
      <c r="AJ46" s="204"/>
      <c r="AK46" s="204"/>
      <c r="AL46" s="204"/>
      <c r="AM46" s="204">
        <v>21</v>
      </c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</row>
    <row r="47" spans="1:60" outlineLevel="1" x14ac:dyDescent="0.2">
      <c r="A47" s="263">
        <v>17</v>
      </c>
      <c r="B47" s="220" t="s">
        <v>69</v>
      </c>
      <c r="C47" s="249" t="s">
        <v>749</v>
      </c>
      <c r="D47" s="224" t="s">
        <v>550</v>
      </c>
      <c r="E47" s="229">
        <v>12</v>
      </c>
      <c r="F47" s="240"/>
      <c r="G47" s="238">
        <f>ROUND(E47*F47,2)</f>
        <v>0</v>
      </c>
      <c r="H47" s="237"/>
      <c r="I47" s="265" t="s">
        <v>303</v>
      </c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 t="s">
        <v>304</v>
      </c>
      <c r="AF47" s="204"/>
      <c r="AG47" s="204"/>
      <c r="AH47" s="204"/>
      <c r="AI47" s="204"/>
      <c r="AJ47" s="204"/>
      <c r="AK47" s="204"/>
      <c r="AL47" s="204"/>
      <c r="AM47" s="204">
        <v>21</v>
      </c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</row>
    <row r="48" spans="1:60" x14ac:dyDescent="0.2">
      <c r="A48" s="258" t="s">
        <v>138</v>
      </c>
      <c r="B48" s="219" t="s">
        <v>83</v>
      </c>
      <c r="C48" s="246" t="s">
        <v>82</v>
      </c>
      <c r="D48" s="222"/>
      <c r="E48" s="227"/>
      <c r="F48" s="241">
        <f>SUM(G49:G52)</f>
        <v>0</v>
      </c>
      <c r="G48" s="242"/>
      <c r="H48" s="234"/>
      <c r="I48" s="264"/>
      <c r="AE48" t="s">
        <v>139</v>
      </c>
    </row>
    <row r="49" spans="1:60" outlineLevel="1" x14ac:dyDescent="0.2">
      <c r="A49" s="263">
        <v>18</v>
      </c>
      <c r="B49" s="220" t="s">
        <v>55</v>
      </c>
      <c r="C49" s="249" t="s">
        <v>750</v>
      </c>
      <c r="D49" s="224" t="s">
        <v>191</v>
      </c>
      <c r="E49" s="229">
        <v>525</v>
      </c>
      <c r="F49" s="240"/>
      <c r="G49" s="238">
        <f>ROUND(E49*F49,2)</f>
        <v>0</v>
      </c>
      <c r="H49" s="237"/>
      <c r="I49" s="265" t="s">
        <v>303</v>
      </c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 t="s">
        <v>304</v>
      </c>
      <c r="AF49" s="204"/>
      <c r="AG49" s="204"/>
      <c r="AH49" s="204"/>
      <c r="AI49" s="204"/>
      <c r="AJ49" s="204"/>
      <c r="AK49" s="204"/>
      <c r="AL49" s="204"/>
      <c r="AM49" s="204">
        <v>21</v>
      </c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</row>
    <row r="50" spans="1:60" outlineLevel="1" x14ac:dyDescent="0.2">
      <c r="A50" s="263">
        <v>19</v>
      </c>
      <c r="B50" s="220" t="s">
        <v>57</v>
      </c>
      <c r="C50" s="249" t="s">
        <v>636</v>
      </c>
      <c r="D50" s="224" t="s">
        <v>191</v>
      </c>
      <c r="E50" s="229">
        <v>180</v>
      </c>
      <c r="F50" s="240"/>
      <c r="G50" s="238">
        <f>ROUND(E50*F50,2)</f>
        <v>0</v>
      </c>
      <c r="H50" s="237"/>
      <c r="I50" s="265" t="s">
        <v>303</v>
      </c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 t="s">
        <v>304</v>
      </c>
      <c r="AF50" s="204"/>
      <c r="AG50" s="204"/>
      <c r="AH50" s="204"/>
      <c r="AI50" s="204"/>
      <c r="AJ50" s="204"/>
      <c r="AK50" s="204"/>
      <c r="AL50" s="204"/>
      <c r="AM50" s="204">
        <v>21</v>
      </c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</row>
    <row r="51" spans="1:60" outlineLevel="1" x14ac:dyDescent="0.2">
      <c r="A51" s="263">
        <v>20</v>
      </c>
      <c r="B51" s="220" t="s">
        <v>65</v>
      </c>
      <c r="C51" s="249" t="s">
        <v>687</v>
      </c>
      <c r="D51" s="224" t="s">
        <v>613</v>
      </c>
      <c r="E51" s="229">
        <v>1</v>
      </c>
      <c r="F51" s="240"/>
      <c r="G51" s="238">
        <f>ROUND(E51*F51,2)</f>
        <v>0</v>
      </c>
      <c r="H51" s="237"/>
      <c r="I51" s="265" t="s">
        <v>303</v>
      </c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 t="s">
        <v>304</v>
      </c>
      <c r="AF51" s="204"/>
      <c r="AG51" s="204"/>
      <c r="AH51" s="204"/>
      <c r="AI51" s="204"/>
      <c r="AJ51" s="204"/>
      <c r="AK51" s="204"/>
      <c r="AL51" s="204"/>
      <c r="AM51" s="204">
        <v>21</v>
      </c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</row>
    <row r="52" spans="1:60" outlineLevel="1" x14ac:dyDescent="0.2">
      <c r="A52" s="263">
        <v>21</v>
      </c>
      <c r="B52" s="220" t="s">
        <v>67</v>
      </c>
      <c r="C52" s="249" t="s">
        <v>654</v>
      </c>
      <c r="D52" s="224" t="s">
        <v>655</v>
      </c>
      <c r="E52" s="229">
        <v>10</v>
      </c>
      <c r="F52" s="240"/>
      <c r="G52" s="238">
        <f>ROUND(E52*F52,2)</f>
        <v>0</v>
      </c>
      <c r="H52" s="237"/>
      <c r="I52" s="265" t="s">
        <v>303</v>
      </c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 t="s">
        <v>304</v>
      </c>
      <c r="AF52" s="204"/>
      <c r="AG52" s="204"/>
      <c r="AH52" s="204"/>
      <c r="AI52" s="204"/>
      <c r="AJ52" s="204"/>
      <c r="AK52" s="204"/>
      <c r="AL52" s="204"/>
      <c r="AM52" s="204">
        <v>21</v>
      </c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</row>
    <row r="53" spans="1:60" x14ac:dyDescent="0.2">
      <c r="A53" s="258" t="s">
        <v>138</v>
      </c>
      <c r="B53" s="219" t="s">
        <v>123</v>
      </c>
      <c r="C53" s="246" t="s">
        <v>124</v>
      </c>
      <c r="D53" s="222"/>
      <c r="E53" s="227"/>
      <c r="F53" s="241">
        <f>SUM(G54:G56)</f>
        <v>0</v>
      </c>
      <c r="G53" s="242"/>
      <c r="H53" s="234"/>
      <c r="I53" s="264"/>
      <c r="AE53" t="s">
        <v>139</v>
      </c>
    </row>
    <row r="54" spans="1:60" outlineLevel="1" x14ac:dyDescent="0.2">
      <c r="A54" s="263">
        <v>22</v>
      </c>
      <c r="B54" s="220" t="s">
        <v>65</v>
      </c>
      <c r="C54" s="249" t="s">
        <v>664</v>
      </c>
      <c r="D54" s="224" t="s">
        <v>613</v>
      </c>
      <c r="E54" s="229">
        <v>1</v>
      </c>
      <c r="F54" s="240"/>
      <c r="G54" s="238">
        <f>ROUND(E54*F54,2)</f>
        <v>0</v>
      </c>
      <c r="H54" s="237"/>
      <c r="I54" s="265" t="s">
        <v>303</v>
      </c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 t="s">
        <v>304</v>
      </c>
      <c r="AF54" s="204"/>
      <c r="AG54" s="204"/>
      <c r="AH54" s="204"/>
      <c r="AI54" s="204"/>
      <c r="AJ54" s="204"/>
      <c r="AK54" s="204"/>
      <c r="AL54" s="204"/>
      <c r="AM54" s="204">
        <v>21</v>
      </c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</row>
    <row r="55" spans="1:60" outlineLevel="1" x14ac:dyDescent="0.2">
      <c r="A55" s="263">
        <v>23</v>
      </c>
      <c r="B55" s="220" t="s">
        <v>67</v>
      </c>
      <c r="C55" s="249" t="s">
        <v>665</v>
      </c>
      <c r="D55" s="224" t="s">
        <v>613</v>
      </c>
      <c r="E55" s="229">
        <v>1</v>
      </c>
      <c r="F55" s="240"/>
      <c r="G55" s="238">
        <f>ROUND(E55*F55,2)</f>
        <v>0</v>
      </c>
      <c r="H55" s="237"/>
      <c r="I55" s="265" t="s">
        <v>303</v>
      </c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 t="s">
        <v>304</v>
      </c>
      <c r="AF55" s="204"/>
      <c r="AG55" s="204"/>
      <c r="AH55" s="204"/>
      <c r="AI55" s="204"/>
      <c r="AJ55" s="204"/>
      <c r="AK55" s="204"/>
      <c r="AL55" s="204"/>
      <c r="AM55" s="204">
        <v>21</v>
      </c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</row>
    <row r="56" spans="1:60" ht="13.5" outlineLevel="1" thickBot="1" x14ac:dyDescent="0.25">
      <c r="A56" s="275">
        <v>24</v>
      </c>
      <c r="B56" s="276" t="s">
        <v>69</v>
      </c>
      <c r="C56" s="277" t="s">
        <v>751</v>
      </c>
      <c r="D56" s="278" t="s">
        <v>613</v>
      </c>
      <c r="E56" s="279">
        <v>1</v>
      </c>
      <c r="F56" s="280"/>
      <c r="G56" s="281">
        <f>ROUND(E56*F56,2)</f>
        <v>0</v>
      </c>
      <c r="H56" s="282"/>
      <c r="I56" s="283" t="s">
        <v>303</v>
      </c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 t="s">
        <v>304</v>
      </c>
      <c r="AF56" s="204"/>
      <c r="AG56" s="204"/>
      <c r="AH56" s="204"/>
      <c r="AI56" s="204"/>
      <c r="AJ56" s="204"/>
      <c r="AK56" s="204"/>
      <c r="AL56" s="204"/>
      <c r="AM56" s="204">
        <v>21</v>
      </c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</row>
    <row r="57" spans="1:60" hidden="1" x14ac:dyDescent="0.2">
      <c r="A57" s="54"/>
      <c r="B57" s="61" t="s">
        <v>545</v>
      </c>
      <c r="C57" s="252" t="s">
        <v>545</v>
      </c>
      <c r="D57" s="207"/>
      <c r="E57" s="205"/>
      <c r="F57" s="205"/>
      <c r="G57" s="205"/>
      <c r="H57" s="205"/>
      <c r="I57" s="206"/>
    </row>
    <row r="58" spans="1:60" hidden="1" x14ac:dyDescent="0.2">
      <c r="A58" s="253"/>
      <c r="B58" s="254" t="s">
        <v>544</v>
      </c>
      <c r="C58" s="255"/>
      <c r="D58" s="256"/>
      <c r="E58" s="253"/>
      <c r="F58" s="253"/>
      <c r="G58" s="257">
        <f>F8+F11+F17+F21+F24+F28+F41+F48+F53</f>
        <v>0</v>
      </c>
      <c r="H58" s="46"/>
      <c r="I58" s="46"/>
      <c r="AN58">
        <v>15</v>
      </c>
      <c r="AO58">
        <v>21</v>
      </c>
    </row>
    <row r="59" spans="1:60" x14ac:dyDescent="0.2">
      <c r="A59" s="46"/>
      <c r="B59" s="245"/>
      <c r="C59" s="245"/>
      <c r="D59" s="183"/>
      <c r="E59" s="46"/>
      <c r="F59" s="46"/>
      <c r="G59" s="46"/>
      <c r="H59" s="46"/>
      <c r="I59" s="46"/>
      <c r="AN59">
        <f>SUMIF(AM8:AM58,AN58,G8:G58)</f>
        <v>0</v>
      </c>
      <c r="AO59">
        <f>SUMIF(AM8:AM58,AO58,G8:G58)</f>
        <v>0</v>
      </c>
    </row>
    <row r="60" spans="1:60" x14ac:dyDescent="0.2">
      <c r="D60" s="181"/>
    </row>
    <row r="61" spans="1:60" x14ac:dyDescent="0.2">
      <c r="D61" s="181"/>
    </row>
    <row r="62" spans="1:60" x14ac:dyDescent="0.2">
      <c r="D62" s="181"/>
    </row>
    <row r="63" spans="1:60" x14ac:dyDescent="0.2">
      <c r="D63" s="181"/>
    </row>
    <row r="64" spans="1:60" x14ac:dyDescent="0.2">
      <c r="D64" s="181"/>
    </row>
    <row r="65" spans="4:4" x14ac:dyDescent="0.2">
      <c r="D65" s="181"/>
    </row>
    <row r="66" spans="4:4" x14ac:dyDescent="0.2">
      <c r="D66" s="181"/>
    </row>
    <row r="67" spans="4:4" x14ac:dyDescent="0.2">
      <c r="D67" s="181"/>
    </row>
    <row r="68" spans="4:4" x14ac:dyDescent="0.2">
      <c r="D68" s="181"/>
    </row>
    <row r="69" spans="4:4" x14ac:dyDescent="0.2">
      <c r="D69" s="181"/>
    </row>
    <row r="70" spans="4:4" x14ac:dyDescent="0.2">
      <c r="D70" s="181"/>
    </row>
    <row r="71" spans="4:4" x14ac:dyDescent="0.2">
      <c r="D71" s="181"/>
    </row>
    <row r="72" spans="4:4" x14ac:dyDescent="0.2">
      <c r="D72" s="181"/>
    </row>
    <row r="73" spans="4:4" x14ac:dyDescent="0.2">
      <c r="D73" s="181"/>
    </row>
    <row r="74" spans="4:4" x14ac:dyDescent="0.2">
      <c r="D74" s="181"/>
    </row>
    <row r="75" spans="4:4" x14ac:dyDescent="0.2">
      <c r="D75" s="181"/>
    </row>
    <row r="76" spans="4:4" x14ac:dyDescent="0.2">
      <c r="D76" s="181"/>
    </row>
    <row r="77" spans="4:4" x14ac:dyDescent="0.2">
      <c r="D77" s="181"/>
    </row>
    <row r="78" spans="4:4" x14ac:dyDescent="0.2">
      <c r="D78" s="181"/>
    </row>
    <row r="79" spans="4:4" x14ac:dyDescent="0.2">
      <c r="D79" s="181"/>
    </row>
    <row r="80" spans="4:4" x14ac:dyDescent="0.2">
      <c r="D80" s="181"/>
    </row>
    <row r="81" spans="4:4" x14ac:dyDescent="0.2">
      <c r="D81" s="181"/>
    </row>
    <row r="82" spans="4:4" x14ac:dyDescent="0.2">
      <c r="D82" s="181"/>
    </row>
    <row r="83" spans="4:4" x14ac:dyDescent="0.2">
      <c r="D83" s="181"/>
    </row>
    <row r="84" spans="4:4" x14ac:dyDescent="0.2">
      <c r="D84" s="181"/>
    </row>
    <row r="85" spans="4:4" x14ac:dyDescent="0.2">
      <c r="D85" s="181"/>
    </row>
    <row r="86" spans="4:4" x14ac:dyDescent="0.2">
      <c r="D86" s="181"/>
    </row>
    <row r="87" spans="4:4" x14ac:dyDescent="0.2">
      <c r="D87" s="181"/>
    </row>
    <row r="88" spans="4:4" x14ac:dyDescent="0.2">
      <c r="D88" s="181"/>
    </row>
    <row r="89" spans="4:4" x14ac:dyDescent="0.2">
      <c r="D89" s="181"/>
    </row>
    <row r="90" spans="4:4" x14ac:dyDescent="0.2">
      <c r="D90" s="181"/>
    </row>
    <row r="91" spans="4:4" x14ac:dyDescent="0.2">
      <c r="D91" s="181"/>
    </row>
    <row r="92" spans="4:4" x14ac:dyDescent="0.2">
      <c r="D92" s="181"/>
    </row>
    <row r="93" spans="4:4" x14ac:dyDescent="0.2">
      <c r="D93" s="181"/>
    </row>
    <row r="94" spans="4:4" x14ac:dyDescent="0.2">
      <c r="D94" s="181"/>
    </row>
    <row r="95" spans="4:4" x14ac:dyDescent="0.2">
      <c r="D95" s="181"/>
    </row>
    <row r="96" spans="4:4" x14ac:dyDescent="0.2">
      <c r="D96" s="181"/>
    </row>
    <row r="97" spans="4:4" x14ac:dyDescent="0.2">
      <c r="D97" s="181"/>
    </row>
    <row r="98" spans="4:4" x14ac:dyDescent="0.2">
      <c r="D98" s="181"/>
    </row>
    <row r="99" spans="4:4" x14ac:dyDescent="0.2">
      <c r="D99" s="181"/>
    </row>
    <row r="100" spans="4:4" x14ac:dyDescent="0.2">
      <c r="D100" s="181"/>
    </row>
    <row r="101" spans="4:4" x14ac:dyDescent="0.2">
      <c r="D101" s="181"/>
    </row>
    <row r="102" spans="4:4" x14ac:dyDescent="0.2">
      <c r="D102" s="181"/>
    </row>
    <row r="103" spans="4:4" x14ac:dyDescent="0.2">
      <c r="D103" s="181"/>
    </row>
    <row r="104" spans="4:4" x14ac:dyDescent="0.2">
      <c r="D104" s="181"/>
    </row>
    <row r="105" spans="4:4" x14ac:dyDescent="0.2">
      <c r="D105" s="181"/>
    </row>
    <row r="106" spans="4:4" x14ac:dyDescent="0.2">
      <c r="D106" s="181"/>
    </row>
    <row r="107" spans="4:4" x14ac:dyDescent="0.2">
      <c r="D107" s="181"/>
    </row>
    <row r="108" spans="4:4" x14ac:dyDescent="0.2">
      <c r="D108" s="181"/>
    </row>
    <row r="109" spans="4:4" x14ac:dyDescent="0.2">
      <c r="D109" s="181"/>
    </row>
    <row r="110" spans="4:4" x14ac:dyDescent="0.2">
      <c r="D110" s="181"/>
    </row>
    <row r="111" spans="4:4" x14ac:dyDescent="0.2">
      <c r="D111" s="181"/>
    </row>
    <row r="112" spans="4:4" x14ac:dyDescent="0.2">
      <c r="D112" s="181"/>
    </row>
    <row r="113" spans="4:4" x14ac:dyDescent="0.2">
      <c r="D113" s="181"/>
    </row>
    <row r="114" spans="4:4" x14ac:dyDescent="0.2">
      <c r="D114" s="181"/>
    </row>
    <row r="115" spans="4:4" x14ac:dyDescent="0.2">
      <c r="D115" s="181"/>
    </row>
    <row r="116" spans="4:4" x14ac:dyDescent="0.2">
      <c r="D116" s="181"/>
    </row>
    <row r="117" spans="4:4" x14ac:dyDescent="0.2">
      <c r="D117" s="181"/>
    </row>
    <row r="118" spans="4:4" x14ac:dyDescent="0.2">
      <c r="D118" s="181"/>
    </row>
    <row r="119" spans="4:4" x14ac:dyDescent="0.2">
      <c r="D119" s="181"/>
    </row>
    <row r="120" spans="4:4" x14ac:dyDescent="0.2">
      <c r="D120" s="181"/>
    </row>
    <row r="121" spans="4:4" x14ac:dyDescent="0.2">
      <c r="D121" s="181"/>
    </row>
    <row r="122" spans="4:4" x14ac:dyDescent="0.2">
      <c r="D122" s="181"/>
    </row>
    <row r="123" spans="4:4" x14ac:dyDescent="0.2">
      <c r="D123" s="181"/>
    </row>
    <row r="124" spans="4:4" x14ac:dyDescent="0.2">
      <c r="D124" s="181"/>
    </row>
    <row r="125" spans="4:4" x14ac:dyDescent="0.2">
      <c r="D125" s="181"/>
    </row>
    <row r="126" spans="4:4" x14ac:dyDescent="0.2">
      <c r="D126" s="181"/>
    </row>
    <row r="127" spans="4:4" x14ac:dyDescent="0.2">
      <c r="D127" s="181"/>
    </row>
    <row r="128" spans="4:4" x14ac:dyDescent="0.2">
      <c r="D128" s="181"/>
    </row>
    <row r="129" spans="4:4" x14ac:dyDescent="0.2">
      <c r="D129" s="181"/>
    </row>
    <row r="130" spans="4:4" x14ac:dyDescent="0.2">
      <c r="D130" s="181"/>
    </row>
    <row r="131" spans="4:4" x14ac:dyDescent="0.2">
      <c r="D131" s="181"/>
    </row>
    <row r="132" spans="4:4" x14ac:dyDescent="0.2">
      <c r="D132" s="181"/>
    </row>
    <row r="133" spans="4:4" x14ac:dyDescent="0.2">
      <c r="D133" s="181"/>
    </row>
    <row r="134" spans="4:4" x14ac:dyDescent="0.2">
      <c r="D134" s="181"/>
    </row>
    <row r="135" spans="4:4" x14ac:dyDescent="0.2">
      <c r="D135" s="181"/>
    </row>
    <row r="136" spans="4:4" x14ac:dyDescent="0.2">
      <c r="D136" s="181"/>
    </row>
    <row r="137" spans="4:4" x14ac:dyDescent="0.2">
      <c r="D137" s="181"/>
    </row>
    <row r="138" spans="4:4" x14ac:dyDescent="0.2">
      <c r="D138" s="181"/>
    </row>
    <row r="139" spans="4:4" x14ac:dyDescent="0.2">
      <c r="D139" s="181"/>
    </row>
    <row r="140" spans="4:4" x14ac:dyDescent="0.2">
      <c r="D140" s="181"/>
    </row>
    <row r="141" spans="4:4" x14ac:dyDescent="0.2">
      <c r="D141" s="181"/>
    </row>
    <row r="142" spans="4:4" x14ac:dyDescent="0.2">
      <c r="D142" s="181"/>
    </row>
    <row r="143" spans="4:4" x14ac:dyDescent="0.2">
      <c r="D143" s="181"/>
    </row>
    <row r="144" spans="4:4" x14ac:dyDescent="0.2">
      <c r="D144" s="181"/>
    </row>
    <row r="145" spans="4:4" x14ac:dyDescent="0.2">
      <c r="D145" s="181"/>
    </row>
    <row r="146" spans="4:4" x14ac:dyDescent="0.2">
      <c r="D146" s="181"/>
    </row>
    <row r="147" spans="4:4" x14ac:dyDescent="0.2">
      <c r="D147" s="181"/>
    </row>
    <row r="148" spans="4:4" x14ac:dyDescent="0.2">
      <c r="D148" s="181"/>
    </row>
    <row r="149" spans="4:4" x14ac:dyDescent="0.2">
      <c r="D149" s="181"/>
    </row>
    <row r="150" spans="4:4" x14ac:dyDescent="0.2">
      <c r="D150" s="181"/>
    </row>
    <row r="151" spans="4:4" x14ac:dyDescent="0.2">
      <c r="D151" s="181"/>
    </row>
    <row r="152" spans="4:4" x14ac:dyDescent="0.2">
      <c r="D152" s="181"/>
    </row>
    <row r="153" spans="4:4" x14ac:dyDescent="0.2">
      <c r="D153" s="181"/>
    </row>
    <row r="154" spans="4:4" x14ac:dyDescent="0.2">
      <c r="D154" s="181"/>
    </row>
    <row r="155" spans="4:4" x14ac:dyDescent="0.2">
      <c r="D155" s="181"/>
    </row>
    <row r="156" spans="4:4" x14ac:dyDescent="0.2">
      <c r="D156" s="181"/>
    </row>
    <row r="157" spans="4:4" x14ac:dyDescent="0.2">
      <c r="D157" s="181"/>
    </row>
    <row r="158" spans="4:4" x14ac:dyDescent="0.2">
      <c r="D158" s="181"/>
    </row>
    <row r="159" spans="4:4" x14ac:dyDescent="0.2">
      <c r="D159" s="181"/>
    </row>
    <row r="160" spans="4:4" x14ac:dyDescent="0.2">
      <c r="D160" s="181"/>
    </row>
    <row r="161" spans="4:4" x14ac:dyDescent="0.2">
      <c r="D161" s="181"/>
    </row>
    <row r="162" spans="4:4" x14ac:dyDescent="0.2">
      <c r="D162" s="181"/>
    </row>
    <row r="163" spans="4:4" x14ac:dyDescent="0.2">
      <c r="D163" s="181"/>
    </row>
    <row r="164" spans="4:4" x14ac:dyDescent="0.2">
      <c r="D164" s="181"/>
    </row>
    <row r="165" spans="4:4" x14ac:dyDescent="0.2">
      <c r="D165" s="181"/>
    </row>
    <row r="166" spans="4:4" x14ac:dyDescent="0.2">
      <c r="D166" s="181"/>
    </row>
    <row r="167" spans="4:4" x14ac:dyDescent="0.2">
      <c r="D167" s="181"/>
    </row>
    <row r="168" spans="4:4" x14ac:dyDescent="0.2">
      <c r="D168" s="181"/>
    </row>
    <row r="169" spans="4:4" x14ac:dyDescent="0.2">
      <c r="D169" s="181"/>
    </row>
    <row r="170" spans="4:4" x14ac:dyDescent="0.2">
      <c r="D170" s="181"/>
    </row>
    <row r="171" spans="4:4" x14ac:dyDescent="0.2">
      <c r="D171" s="181"/>
    </row>
    <row r="172" spans="4:4" x14ac:dyDescent="0.2">
      <c r="D172" s="181"/>
    </row>
    <row r="173" spans="4:4" x14ac:dyDescent="0.2">
      <c r="D173" s="181"/>
    </row>
    <row r="174" spans="4:4" x14ac:dyDescent="0.2">
      <c r="D174" s="181"/>
    </row>
    <row r="175" spans="4:4" x14ac:dyDescent="0.2">
      <c r="D175" s="181"/>
    </row>
    <row r="176" spans="4:4" x14ac:dyDescent="0.2">
      <c r="D176" s="181"/>
    </row>
    <row r="177" spans="4:4" x14ac:dyDescent="0.2">
      <c r="D177" s="181"/>
    </row>
    <row r="178" spans="4:4" x14ac:dyDescent="0.2">
      <c r="D178" s="181"/>
    </row>
    <row r="179" spans="4:4" x14ac:dyDescent="0.2">
      <c r="D179" s="181"/>
    </row>
    <row r="180" spans="4:4" x14ac:dyDescent="0.2">
      <c r="D180" s="181"/>
    </row>
    <row r="181" spans="4:4" x14ac:dyDescent="0.2">
      <c r="D181" s="181"/>
    </row>
    <row r="182" spans="4:4" x14ac:dyDescent="0.2">
      <c r="D182" s="181"/>
    </row>
    <row r="183" spans="4:4" x14ac:dyDescent="0.2">
      <c r="D183" s="181"/>
    </row>
    <row r="184" spans="4:4" x14ac:dyDescent="0.2">
      <c r="D184" s="181"/>
    </row>
    <row r="185" spans="4:4" x14ac:dyDescent="0.2">
      <c r="D185" s="181"/>
    </row>
    <row r="186" spans="4:4" x14ac:dyDescent="0.2">
      <c r="D186" s="181"/>
    </row>
    <row r="187" spans="4:4" x14ac:dyDescent="0.2">
      <c r="D187" s="181"/>
    </row>
    <row r="188" spans="4:4" x14ac:dyDescent="0.2">
      <c r="D188" s="181"/>
    </row>
    <row r="189" spans="4:4" x14ac:dyDescent="0.2">
      <c r="D189" s="181"/>
    </row>
    <row r="190" spans="4:4" x14ac:dyDescent="0.2">
      <c r="D190" s="181"/>
    </row>
    <row r="191" spans="4:4" x14ac:dyDescent="0.2">
      <c r="D191" s="181"/>
    </row>
    <row r="192" spans="4:4" x14ac:dyDescent="0.2">
      <c r="D192" s="181"/>
    </row>
    <row r="193" spans="4:4" x14ac:dyDescent="0.2">
      <c r="D193" s="181"/>
    </row>
    <row r="194" spans="4:4" x14ac:dyDescent="0.2">
      <c r="D194" s="181"/>
    </row>
    <row r="195" spans="4:4" x14ac:dyDescent="0.2">
      <c r="D195" s="181"/>
    </row>
    <row r="196" spans="4:4" x14ac:dyDescent="0.2">
      <c r="D196" s="181"/>
    </row>
    <row r="197" spans="4:4" x14ac:dyDescent="0.2">
      <c r="D197" s="181"/>
    </row>
    <row r="198" spans="4:4" x14ac:dyDescent="0.2">
      <c r="D198" s="181"/>
    </row>
    <row r="199" spans="4:4" x14ac:dyDescent="0.2">
      <c r="D199" s="181"/>
    </row>
    <row r="200" spans="4:4" x14ac:dyDescent="0.2">
      <c r="D200" s="181"/>
    </row>
    <row r="201" spans="4:4" x14ac:dyDescent="0.2">
      <c r="D201" s="181"/>
    </row>
    <row r="202" spans="4:4" x14ac:dyDescent="0.2">
      <c r="D202" s="181"/>
    </row>
    <row r="203" spans="4:4" x14ac:dyDescent="0.2">
      <c r="D203" s="181"/>
    </row>
    <row r="204" spans="4:4" x14ac:dyDescent="0.2">
      <c r="D204" s="181"/>
    </row>
    <row r="205" spans="4:4" x14ac:dyDescent="0.2">
      <c r="D205" s="181"/>
    </row>
    <row r="206" spans="4:4" x14ac:dyDescent="0.2">
      <c r="D206" s="181"/>
    </row>
    <row r="207" spans="4:4" x14ac:dyDescent="0.2">
      <c r="D207" s="181"/>
    </row>
    <row r="208" spans="4:4" x14ac:dyDescent="0.2">
      <c r="D208" s="181"/>
    </row>
    <row r="209" spans="4:4" x14ac:dyDescent="0.2">
      <c r="D209" s="181"/>
    </row>
    <row r="210" spans="4:4" x14ac:dyDescent="0.2">
      <c r="D210" s="181"/>
    </row>
    <row r="211" spans="4:4" x14ac:dyDescent="0.2">
      <c r="D211" s="181"/>
    </row>
    <row r="212" spans="4:4" x14ac:dyDescent="0.2">
      <c r="D212" s="181"/>
    </row>
    <row r="213" spans="4:4" x14ac:dyDescent="0.2">
      <c r="D213" s="181"/>
    </row>
    <row r="214" spans="4:4" x14ac:dyDescent="0.2">
      <c r="D214" s="181"/>
    </row>
    <row r="215" spans="4:4" x14ac:dyDescent="0.2">
      <c r="D215" s="181"/>
    </row>
    <row r="216" spans="4:4" x14ac:dyDescent="0.2">
      <c r="D216" s="181"/>
    </row>
    <row r="217" spans="4:4" x14ac:dyDescent="0.2">
      <c r="D217" s="181"/>
    </row>
    <row r="218" spans="4:4" x14ac:dyDescent="0.2">
      <c r="D218" s="181"/>
    </row>
    <row r="219" spans="4:4" x14ac:dyDescent="0.2">
      <c r="D219" s="181"/>
    </row>
    <row r="220" spans="4:4" x14ac:dyDescent="0.2">
      <c r="D220" s="181"/>
    </row>
    <row r="221" spans="4:4" x14ac:dyDescent="0.2">
      <c r="D221" s="181"/>
    </row>
    <row r="222" spans="4:4" x14ac:dyDescent="0.2">
      <c r="D222" s="181"/>
    </row>
    <row r="223" spans="4:4" x14ac:dyDescent="0.2">
      <c r="D223" s="181"/>
    </row>
    <row r="224" spans="4:4" x14ac:dyDescent="0.2">
      <c r="D224" s="181"/>
    </row>
    <row r="225" spans="4:4" x14ac:dyDescent="0.2">
      <c r="D225" s="181"/>
    </row>
    <row r="226" spans="4:4" x14ac:dyDescent="0.2">
      <c r="D226" s="181"/>
    </row>
    <row r="227" spans="4:4" x14ac:dyDescent="0.2">
      <c r="D227" s="181"/>
    </row>
    <row r="228" spans="4:4" x14ac:dyDescent="0.2">
      <c r="D228" s="181"/>
    </row>
    <row r="229" spans="4:4" x14ac:dyDescent="0.2">
      <c r="D229" s="181"/>
    </row>
    <row r="230" spans="4:4" x14ac:dyDescent="0.2">
      <c r="D230" s="181"/>
    </row>
    <row r="231" spans="4:4" x14ac:dyDescent="0.2">
      <c r="D231" s="181"/>
    </row>
    <row r="232" spans="4:4" x14ac:dyDescent="0.2">
      <c r="D232" s="181"/>
    </row>
    <row r="233" spans="4:4" x14ac:dyDescent="0.2">
      <c r="D233" s="181"/>
    </row>
    <row r="234" spans="4:4" x14ac:dyDescent="0.2">
      <c r="D234" s="181"/>
    </row>
    <row r="235" spans="4:4" x14ac:dyDescent="0.2">
      <c r="D235" s="181"/>
    </row>
    <row r="236" spans="4:4" x14ac:dyDescent="0.2">
      <c r="D236" s="181"/>
    </row>
    <row r="237" spans="4:4" x14ac:dyDescent="0.2">
      <c r="D237" s="181"/>
    </row>
    <row r="238" spans="4:4" x14ac:dyDescent="0.2">
      <c r="D238" s="181"/>
    </row>
    <row r="239" spans="4:4" x14ac:dyDescent="0.2">
      <c r="D239" s="181"/>
    </row>
    <row r="240" spans="4:4" x14ac:dyDescent="0.2">
      <c r="D240" s="181"/>
    </row>
    <row r="241" spans="4:4" x14ac:dyDescent="0.2">
      <c r="D241" s="181"/>
    </row>
    <row r="242" spans="4:4" x14ac:dyDescent="0.2">
      <c r="D242" s="181"/>
    </row>
    <row r="243" spans="4:4" x14ac:dyDescent="0.2">
      <c r="D243" s="181"/>
    </row>
    <row r="244" spans="4:4" x14ac:dyDescent="0.2">
      <c r="D244" s="181"/>
    </row>
    <row r="245" spans="4:4" x14ac:dyDescent="0.2">
      <c r="D245" s="181"/>
    </row>
    <row r="246" spans="4:4" x14ac:dyDescent="0.2">
      <c r="D246" s="181"/>
    </row>
    <row r="247" spans="4:4" x14ac:dyDescent="0.2">
      <c r="D247" s="181"/>
    </row>
    <row r="248" spans="4:4" x14ac:dyDescent="0.2">
      <c r="D248" s="181"/>
    </row>
    <row r="249" spans="4:4" x14ac:dyDescent="0.2">
      <c r="D249" s="181"/>
    </row>
    <row r="250" spans="4:4" x14ac:dyDescent="0.2">
      <c r="D250" s="181"/>
    </row>
    <row r="251" spans="4:4" x14ac:dyDescent="0.2">
      <c r="D251" s="181"/>
    </row>
    <row r="252" spans="4:4" x14ac:dyDescent="0.2">
      <c r="D252" s="181"/>
    </row>
    <row r="253" spans="4:4" x14ac:dyDescent="0.2">
      <c r="D253" s="181"/>
    </row>
    <row r="254" spans="4:4" x14ac:dyDescent="0.2">
      <c r="D254" s="181"/>
    </row>
    <row r="255" spans="4:4" x14ac:dyDescent="0.2">
      <c r="D255" s="181"/>
    </row>
    <row r="256" spans="4:4" x14ac:dyDescent="0.2">
      <c r="D256" s="181"/>
    </row>
    <row r="257" spans="4:4" x14ac:dyDescent="0.2">
      <c r="D257" s="181"/>
    </row>
    <row r="258" spans="4:4" x14ac:dyDescent="0.2">
      <c r="D258" s="181"/>
    </row>
    <row r="259" spans="4:4" x14ac:dyDescent="0.2">
      <c r="D259" s="181"/>
    </row>
    <row r="260" spans="4:4" x14ac:dyDescent="0.2">
      <c r="D260" s="181"/>
    </row>
    <row r="261" spans="4:4" x14ac:dyDescent="0.2">
      <c r="D261" s="181"/>
    </row>
    <row r="262" spans="4:4" x14ac:dyDescent="0.2">
      <c r="D262" s="181"/>
    </row>
    <row r="263" spans="4:4" x14ac:dyDescent="0.2">
      <c r="D263" s="181"/>
    </row>
    <row r="264" spans="4:4" x14ac:dyDescent="0.2">
      <c r="D264" s="181"/>
    </row>
    <row r="265" spans="4:4" x14ac:dyDescent="0.2">
      <c r="D265" s="181"/>
    </row>
    <row r="266" spans="4:4" x14ac:dyDescent="0.2">
      <c r="D266" s="181"/>
    </row>
    <row r="267" spans="4:4" x14ac:dyDescent="0.2">
      <c r="D267" s="181"/>
    </row>
    <row r="268" spans="4:4" x14ac:dyDescent="0.2">
      <c r="D268" s="181"/>
    </row>
    <row r="269" spans="4:4" x14ac:dyDescent="0.2">
      <c r="D269" s="181"/>
    </row>
    <row r="270" spans="4:4" x14ac:dyDescent="0.2">
      <c r="D270" s="181"/>
    </row>
    <row r="271" spans="4:4" x14ac:dyDescent="0.2">
      <c r="D271" s="181"/>
    </row>
    <row r="272" spans="4:4" x14ac:dyDescent="0.2">
      <c r="D272" s="181"/>
    </row>
    <row r="273" spans="4:4" x14ac:dyDescent="0.2">
      <c r="D273" s="181"/>
    </row>
    <row r="274" spans="4:4" x14ac:dyDescent="0.2">
      <c r="D274" s="181"/>
    </row>
    <row r="275" spans="4:4" x14ac:dyDescent="0.2">
      <c r="D275" s="181"/>
    </row>
    <row r="276" spans="4:4" x14ac:dyDescent="0.2">
      <c r="D276" s="181"/>
    </row>
    <row r="277" spans="4:4" x14ac:dyDescent="0.2">
      <c r="D277" s="181"/>
    </row>
    <row r="278" spans="4:4" x14ac:dyDescent="0.2">
      <c r="D278" s="181"/>
    </row>
    <row r="279" spans="4:4" x14ac:dyDescent="0.2">
      <c r="D279" s="181"/>
    </row>
    <row r="280" spans="4:4" x14ac:dyDescent="0.2">
      <c r="D280" s="181"/>
    </row>
    <row r="281" spans="4:4" x14ac:dyDescent="0.2">
      <c r="D281" s="181"/>
    </row>
    <row r="282" spans="4:4" x14ac:dyDescent="0.2">
      <c r="D282" s="181"/>
    </row>
    <row r="283" spans="4:4" x14ac:dyDescent="0.2">
      <c r="D283" s="181"/>
    </row>
    <row r="284" spans="4:4" x14ac:dyDescent="0.2">
      <c r="D284" s="181"/>
    </row>
    <row r="285" spans="4:4" x14ac:dyDescent="0.2">
      <c r="D285" s="181"/>
    </row>
    <row r="286" spans="4:4" x14ac:dyDescent="0.2">
      <c r="D286" s="181"/>
    </row>
    <row r="287" spans="4:4" x14ac:dyDescent="0.2">
      <c r="D287" s="181"/>
    </row>
    <row r="288" spans="4:4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meNRivePOaelp0iygG5sJ2SS4OdV/QSp8Bg2wMp4Me0U9Slv6IDkOrNzBVs3DA4DyqJKQMsrHlgXDp3R1DlzHw==" saltValue="rS9lScrmwbxzGVrhqNLsuw==" spinCount="100000" sheet="1"/>
  <mergeCells count="27">
    <mergeCell ref="F41:G41"/>
    <mergeCell ref="F48:G48"/>
    <mergeCell ref="F53:G53"/>
    <mergeCell ref="B30:G30"/>
    <mergeCell ref="B32:G32"/>
    <mergeCell ref="B33:G33"/>
    <mergeCell ref="B35:G35"/>
    <mergeCell ref="C37:G37"/>
    <mergeCell ref="B39:G39"/>
    <mergeCell ref="B22:G22"/>
    <mergeCell ref="F24:G24"/>
    <mergeCell ref="B25:G25"/>
    <mergeCell ref="B26:G26"/>
    <mergeCell ref="F28:G28"/>
    <mergeCell ref="B29:G29"/>
    <mergeCell ref="B14:G14"/>
    <mergeCell ref="C16:G16"/>
    <mergeCell ref="F17:G17"/>
    <mergeCell ref="B18:G18"/>
    <mergeCell ref="B19:G19"/>
    <mergeCell ref="F21:G21"/>
    <mergeCell ref="A1:G1"/>
    <mergeCell ref="C7:G7"/>
    <mergeCell ref="F8:G8"/>
    <mergeCell ref="F11:G11"/>
    <mergeCell ref="B12:G12"/>
    <mergeCell ref="B13:G13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69</v>
      </c>
      <c r="C2" s="161" t="s">
        <v>70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8</v>
      </c>
      <c r="H6" s="35"/>
    </row>
    <row r="7" spans="1:15" ht="15.75" customHeight="1" x14ac:dyDescent="0.25">
      <c r="B7" s="93" t="str">
        <f>C2</f>
        <v>DT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69</v>
      </c>
      <c r="B18" s="166" t="s">
        <v>70</v>
      </c>
      <c r="C18" s="165"/>
      <c r="D18" s="165"/>
      <c r="E18" s="165"/>
      <c r="F18" s="165"/>
      <c r="G18" s="167"/>
      <c r="H18" s="169">
        <f>'8 8 Pol'!G16</f>
        <v>0</v>
      </c>
      <c r="I18" s="32"/>
      <c r="J18" s="32"/>
      <c r="O18">
        <f>'8 8 Pol'!AN17</f>
        <v>0</v>
      </c>
      <c r="P18">
        <f>'8 8 Pol'!AO17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8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69</v>
      </c>
      <c r="E21" s="285" t="s">
        <v>70</v>
      </c>
      <c r="F21" s="285"/>
      <c r="G21" s="285"/>
      <c r="H21" s="285"/>
      <c r="I21" s="32"/>
      <c r="J21" s="32"/>
      <c r="BC21" s="284" t="str">
        <f>E21</f>
        <v>DT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78</v>
      </c>
      <c r="B23" s="166" t="s">
        <v>80</v>
      </c>
      <c r="C23" s="165"/>
      <c r="D23" s="165"/>
      <c r="E23" s="165"/>
      <c r="F23" s="165"/>
      <c r="G23" s="167"/>
      <c r="H23" s="286">
        <f>'8 8 Pol'!F8</f>
        <v>0</v>
      </c>
      <c r="I23" s="32"/>
      <c r="J23" s="32"/>
    </row>
    <row r="24" spans="1:55" ht="12.75" customHeight="1" x14ac:dyDescent="0.2">
      <c r="A24" s="168" t="s">
        <v>123</v>
      </c>
      <c r="B24" s="166" t="s">
        <v>124</v>
      </c>
      <c r="C24" s="165"/>
      <c r="D24" s="165"/>
      <c r="E24" s="165"/>
      <c r="F24" s="165"/>
      <c r="G24" s="167"/>
      <c r="H24" s="286">
        <f>'8 8 Pol'!F12</f>
        <v>0</v>
      </c>
      <c r="I24" s="32"/>
      <c r="J24" s="32"/>
    </row>
    <row r="25" spans="1:55" ht="12.75" customHeight="1" thickBot="1" x14ac:dyDescent="0.25">
      <c r="A25" s="175"/>
      <c r="B25" s="176" t="s">
        <v>548</v>
      </c>
      <c r="C25" s="177"/>
      <c r="D25" s="178" t="str">
        <f>D21</f>
        <v>8</v>
      </c>
      <c r="E25" s="177"/>
      <c r="F25" s="177"/>
      <c r="G25" s="179"/>
      <c r="H25" s="287">
        <f>SUM(H23:H24)</f>
        <v>0</v>
      </c>
      <c r="I25" s="32"/>
      <c r="J25" s="32"/>
    </row>
    <row r="26" spans="1:55" ht="12.75" customHeight="1" x14ac:dyDescent="0.2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4Iq6mAPu9WSl7aL0BR8vIxo6Qode14Nk44CCT/khh4I0X56K+9trCxkSVo1whxG91avTPjTz2793CCEYixXQpA==" saltValue="3jo5Q4GgAxiUVj1DAd2ptQ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76"/>
  <sheetViews>
    <sheetView showGridLines="0" topLeftCell="B1" zoomScaleNormal="100" zoomScaleSheetLayoutView="75" workbookViewId="0">
      <selection activeCell="M35" sqref="M35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/>
      <c r="F5" s="104" t="s">
        <v>43</v>
      </c>
      <c r="G5" s="11"/>
      <c r="I5" s="11"/>
    </row>
    <row r="6" spans="1:14" ht="13.5" customHeight="1" x14ac:dyDescent="0.25">
      <c r="B6" s="10"/>
      <c r="C6" s="37"/>
      <c r="D6" s="103" t="s">
        <v>42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105" t="s">
        <v>44</v>
      </c>
      <c r="H11" s="13" t="s">
        <v>2</v>
      </c>
      <c r="I11" s="107" t="s">
        <v>53</v>
      </c>
      <c r="J11" s="51"/>
    </row>
    <row r="12" spans="1:14" x14ac:dyDescent="0.2">
      <c r="D12" s="105" t="s">
        <v>45</v>
      </c>
      <c r="H12" s="13" t="s">
        <v>3</v>
      </c>
      <c r="J12" s="51"/>
    </row>
    <row r="13" spans="1:14" ht="12" customHeight="1" x14ac:dyDescent="0.2">
      <c r="C13" s="106" t="s">
        <v>47</v>
      </c>
      <c r="D13" s="105" t="s">
        <v>46</v>
      </c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105" t="s">
        <v>48</v>
      </c>
      <c r="H15" s="13" t="s">
        <v>2</v>
      </c>
      <c r="I15" s="107" t="s">
        <v>52</v>
      </c>
      <c r="J15" s="52"/>
    </row>
    <row r="16" spans="1:14" ht="12" customHeight="1" x14ac:dyDescent="0.2">
      <c r="C16" s="13"/>
      <c r="D16" s="105" t="s">
        <v>49</v>
      </c>
      <c r="H16" s="13" t="s">
        <v>3</v>
      </c>
      <c r="J16" s="52"/>
    </row>
    <row r="17" spans="1:16" ht="12" customHeight="1" x14ac:dyDescent="0.2">
      <c r="C17" s="106" t="s">
        <v>51</v>
      </c>
      <c r="D17" s="105" t="s">
        <v>50</v>
      </c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108"/>
      <c r="B21" s="109" t="s">
        <v>20</v>
      </c>
      <c r="C21" s="110"/>
      <c r="D21" s="110"/>
      <c r="E21" s="111"/>
      <c r="F21" s="112"/>
      <c r="G21" s="112"/>
      <c r="H21" s="119" t="s">
        <v>21</v>
      </c>
      <c r="I21" s="120" t="s">
        <v>22</v>
      </c>
      <c r="J21" s="121" t="s">
        <v>23</v>
      </c>
    </row>
    <row r="22" spans="1:16" x14ac:dyDescent="0.2">
      <c r="A22" s="116"/>
      <c r="B22" s="116" t="s">
        <v>54</v>
      </c>
      <c r="C22" s="117"/>
      <c r="D22" s="117"/>
      <c r="E22" s="117"/>
      <c r="F22" s="117"/>
      <c r="G22" s="118"/>
      <c r="H22" s="122"/>
      <c r="I22" s="123">
        <v>9</v>
      </c>
      <c r="J22" s="124"/>
    </row>
    <row r="23" spans="1:16" x14ac:dyDescent="0.2">
      <c r="A23" s="116"/>
      <c r="B23" s="116" t="s">
        <v>55</v>
      </c>
      <c r="C23" s="117" t="s">
        <v>56</v>
      </c>
      <c r="D23" s="117"/>
      <c r="E23" s="117"/>
      <c r="F23" s="117"/>
      <c r="G23" s="118"/>
      <c r="H23" s="122"/>
      <c r="I23" s="123">
        <v>1</v>
      </c>
      <c r="J23" s="124">
        <f>'Rekapitulace Objekt 1'!H19</f>
        <v>0</v>
      </c>
      <c r="O23" t="s">
        <v>766</v>
      </c>
      <c r="P23" t="s">
        <v>766</v>
      </c>
    </row>
    <row r="24" spans="1:16" x14ac:dyDescent="0.2">
      <c r="A24" s="116"/>
      <c r="B24" s="116" t="s">
        <v>57</v>
      </c>
      <c r="C24" s="117" t="s">
        <v>58</v>
      </c>
      <c r="D24" s="117"/>
      <c r="E24" s="117"/>
      <c r="F24" s="117"/>
      <c r="G24" s="118"/>
      <c r="H24" s="122"/>
      <c r="I24" s="123">
        <v>1</v>
      </c>
      <c r="J24" s="124">
        <f>'Rekapitulace Objekt 2'!H19</f>
        <v>0</v>
      </c>
      <c r="O24" t="s">
        <v>766</v>
      </c>
      <c r="P24" t="s">
        <v>766</v>
      </c>
    </row>
    <row r="25" spans="1:16" x14ac:dyDescent="0.2">
      <c r="A25" s="116"/>
      <c r="B25" s="116" t="s">
        <v>59</v>
      </c>
      <c r="C25" s="117" t="s">
        <v>60</v>
      </c>
      <c r="D25" s="117"/>
      <c r="E25" s="117"/>
      <c r="F25" s="117"/>
      <c r="G25" s="118"/>
      <c r="H25" s="122"/>
      <c r="I25" s="123">
        <v>1</v>
      </c>
      <c r="J25" s="124">
        <f>'Rekapitulace Objekt 3'!H19</f>
        <v>0</v>
      </c>
      <c r="O25" t="s">
        <v>766</v>
      </c>
      <c r="P25" t="s">
        <v>766</v>
      </c>
    </row>
    <row r="26" spans="1:16" x14ac:dyDescent="0.2">
      <c r="A26" s="116"/>
      <c r="B26" s="116" t="s">
        <v>61</v>
      </c>
      <c r="C26" s="117" t="s">
        <v>62</v>
      </c>
      <c r="D26" s="117"/>
      <c r="E26" s="117"/>
      <c r="F26" s="117"/>
      <c r="G26" s="118"/>
      <c r="H26" s="122"/>
      <c r="I26" s="123">
        <v>1</v>
      </c>
      <c r="J26" s="124">
        <f>'Rekapitulace Objekt 4'!H19</f>
        <v>0</v>
      </c>
      <c r="O26" t="s">
        <v>766</v>
      </c>
      <c r="P26" t="s">
        <v>766</v>
      </c>
    </row>
    <row r="27" spans="1:16" x14ac:dyDescent="0.2">
      <c r="A27" s="116"/>
      <c r="B27" s="116" t="s">
        <v>63</v>
      </c>
      <c r="C27" s="117" t="s">
        <v>64</v>
      </c>
      <c r="D27" s="117"/>
      <c r="E27" s="117"/>
      <c r="F27" s="117"/>
      <c r="G27" s="118"/>
      <c r="H27" s="122"/>
      <c r="I27" s="123">
        <v>1</v>
      </c>
      <c r="J27" s="124">
        <f>'Rekapitulace Objekt 5'!H19</f>
        <v>0</v>
      </c>
      <c r="O27" t="s">
        <v>766</v>
      </c>
      <c r="P27" t="s">
        <v>766</v>
      </c>
    </row>
    <row r="28" spans="1:16" x14ac:dyDescent="0.2">
      <c r="A28" s="116"/>
      <c r="B28" s="116" t="s">
        <v>65</v>
      </c>
      <c r="C28" s="117" t="s">
        <v>66</v>
      </c>
      <c r="D28" s="117"/>
      <c r="E28" s="117"/>
      <c r="F28" s="117"/>
      <c r="G28" s="118"/>
      <c r="H28" s="122"/>
      <c r="I28" s="123">
        <v>1</v>
      </c>
      <c r="J28" s="124">
        <f>'Rekapitulace Objekt 6'!H19</f>
        <v>0</v>
      </c>
      <c r="O28" t="s">
        <v>766</v>
      </c>
      <c r="P28" t="s">
        <v>766</v>
      </c>
    </row>
    <row r="29" spans="1:16" x14ac:dyDescent="0.2">
      <c r="A29" s="116"/>
      <c r="B29" s="116" t="s">
        <v>67</v>
      </c>
      <c r="C29" s="117" t="s">
        <v>68</v>
      </c>
      <c r="D29" s="117"/>
      <c r="E29" s="117"/>
      <c r="F29" s="117"/>
      <c r="G29" s="118"/>
      <c r="H29" s="122"/>
      <c r="I29" s="123">
        <v>1</v>
      </c>
      <c r="J29" s="124">
        <f>'Rekapitulace Objekt 7'!H19</f>
        <v>0</v>
      </c>
      <c r="O29" t="s">
        <v>766</v>
      </c>
      <c r="P29" t="s">
        <v>766</v>
      </c>
    </row>
    <row r="30" spans="1:16" x14ac:dyDescent="0.2">
      <c r="A30" s="116"/>
      <c r="B30" s="116" t="s">
        <v>69</v>
      </c>
      <c r="C30" s="117" t="s">
        <v>70</v>
      </c>
      <c r="D30" s="117"/>
      <c r="E30" s="117"/>
      <c r="F30" s="117"/>
      <c r="G30" s="118"/>
      <c r="H30" s="122"/>
      <c r="I30" s="123">
        <v>1</v>
      </c>
      <c r="J30" s="124">
        <f>'Rekapitulace Objekt 8'!H19</f>
        <v>0</v>
      </c>
      <c r="O30" t="s">
        <v>766</v>
      </c>
      <c r="P30" t="s">
        <v>766</v>
      </c>
    </row>
    <row r="31" spans="1:16" x14ac:dyDescent="0.2">
      <c r="A31" s="116"/>
      <c r="B31" s="116" t="s">
        <v>71</v>
      </c>
      <c r="C31" s="117" t="s">
        <v>72</v>
      </c>
      <c r="D31" s="117"/>
      <c r="E31" s="117"/>
      <c r="F31" s="117"/>
      <c r="G31" s="118"/>
      <c r="H31" s="122"/>
      <c r="I31" s="123">
        <v>1</v>
      </c>
      <c r="J31" s="124">
        <f>'Rekapitulace Objekt 9'!H19</f>
        <v>0</v>
      </c>
      <c r="O31" t="s">
        <v>766</v>
      </c>
      <c r="P31" t="s">
        <v>766</v>
      </c>
    </row>
    <row r="32" spans="1:16" ht="25.5" customHeight="1" x14ac:dyDescent="0.25">
      <c r="A32" s="126"/>
      <c r="B32" s="127" t="s">
        <v>73</v>
      </c>
      <c r="C32" s="128"/>
      <c r="D32" s="128"/>
      <c r="E32" s="128"/>
      <c r="F32" s="129"/>
      <c r="G32" s="130"/>
      <c r="H32" s="131"/>
      <c r="I32" s="132"/>
      <c r="J32" s="125">
        <f>SUM(J22:J31)</f>
        <v>0</v>
      </c>
    </row>
    <row r="41" spans="1:10" ht="15.75" x14ac:dyDescent="0.25">
      <c r="B41" s="133" t="s">
        <v>74</v>
      </c>
    </row>
    <row r="43" spans="1:10" ht="25.5" customHeight="1" x14ac:dyDescent="0.2">
      <c r="A43" s="134"/>
      <c r="B43" s="135" t="s">
        <v>75</v>
      </c>
      <c r="C43" s="136" t="s">
        <v>76</v>
      </c>
      <c r="D43" s="136"/>
      <c r="E43" s="136"/>
      <c r="F43" s="136"/>
      <c r="G43" s="137"/>
      <c r="H43" s="137"/>
      <c r="I43" s="137"/>
      <c r="J43" s="138" t="s">
        <v>77</v>
      </c>
    </row>
    <row r="44" spans="1:10" ht="25.5" customHeight="1" x14ac:dyDescent="0.2">
      <c r="A44" s="139"/>
      <c r="B44" s="140" t="s">
        <v>78</v>
      </c>
      <c r="C44" s="141" t="s">
        <v>79</v>
      </c>
      <c r="D44" s="141"/>
      <c r="E44" s="141"/>
      <c r="F44" s="142"/>
      <c r="G44" s="143"/>
      <c r="H44" s="143"/>
      <c r="I44" s="143"/>
      <c r="J44" s="144">
        <f>'5 5 Pol'!F8</f>
        <v>0</v>
      </c>
    </row>
    <row r="45" spans="1:10" ht="25.5" customHeight="1" x14ac:dyDescent="0.2">
      <c r="A45" s="139"/>
      <c r="B45" s="139" t="s">
        <v>78</v>
      </c>
      <c r="C45" s="145" t="s">
        <v>80</v>
      </c>
      <c r="D45" s="145"/>
      <c r="E45" s="145"/>
      <c r="F45" s="146"/>
      <c r="G45" s="147"/>
      <c r="H45" s="147"/>
      <c r="I45" s="147"/>
      <c r="J45" s="148">
        <f>'4 4 Pol'!F8+'6 6 Pol'!F8+'7 7 Pol'!F8+'7 7 Pol'!F41+'8 8 Pol'!F8+'9 9 Pol'!F8</f>
        <v>0</v>
      </c>
    </row>
    <row r="46" spans="1:10" ht="25.5" customHeight="1" x14ac:dyDescent="0.2">
      <c r="A46" s="139"/>
      <c r="B46" s="139" t="s">
        <v>81</v>
      </c>
      <c r="C46" s="145" t="s">
        <v>82</v>
      </c>
      <c r="D46" s="145"/>
      <c r="E46" s="145"/>
      <c r="F46" s="146"/>
      <c r="G46" s="147"/>
      <c r="H46" s="147"/>
      <c r="I46" s="147"/>
      <c r="J46" s="148">
        <f>'2 2 Pol'!F158</f>
        <v>0</v>
      </c>
    </row>
    <row r="47" spans="1:10" ht="25.5" customHeight="1" x14ac:dyDescent="0.2">
      <c r="A47" s="139"/>
      <c r="B47" s="139" t="s">
        <v>83</v>
      </c>
      <c r="C47" s="145" t="s">
        <v>84</v>
      </c>
      <c r="D47" s="145"/>
      <c r="E47" s="145"/>
      <c r="F47" s="146"/>
      <c r="G47" s="147"/>
      <c r="H47" s="147"/>
      <c r="I47" s="147"/>
      <c r="J47" s="148">
        <f>'5 5 Pol'!F22</f>
        <v>0</v>
      </c>
    </row>
    <row r="48" spans="1:10" ht="25.5" customHeight="1" x14ac:dyDescent="0.2">
      <c r="A48" s="139"/>
      <c r="B48" s="139" t="s">
        <v>83</v>
      </c>
      <c r="C48" s="145" t="s">
        <v>85</v>
      </c>
      <c r="D48" s="145"/>
      <c r="E48" s="145"/>
      <c r="F48" s="146"/>
      <c r="G48" s="147"/>
      <c r="H48" s="147"/>
      <c r="I48" s="147"/>
      <c r="J48" s="148">
        <f>'2 2 Pol'!F8</f>
        <v>0</v>
      </c>
    </row>
    <row r="49" spans="1:10" ht="25.5" customHeight="1" x14ac:dyDescent="0.2">
      <c r="A49" s="139"/>
      <c r="B49" s="139" t="s">
        <v>83</v>
      </c>
      <c r="C49" s="145" t="s">
        <v>82</v>
      </c>
      <c r="D49" s="145"/>
      <c r="E49" s="145"/>
      <c r="F49" s="146"/>
      <c r="G49" s="147"/>
      <c r="H49" s="147"/>
      <c r="I49" s="147"/>
      <c r="J49" s="148">
        <f>'4 4 Pol'!F20+'6 6 Pol'!F27+'6 6 Pol'!F36+'7 7 Pol'!F48+'9 9 Pol'!F17</f>
        <v>0</v>
      </c>
    </row>
    <row r="50" spans="1:10" ht="25.5" customHeight="1" x14ac:dyDescent="0.2">
      <c r="A50" s="139"/>
      <c r="B50" s="139" t="s">
        <v>83</v>
      </c>
      <c r="C50" s="145" t="s">
        <v>86</v>
      </c>
      <c r="D50" s="145"/>
      <c r="E50" s="145"/>
      <c r="F50" s="146"/>
      <c r="G50" s="147"/>
      <c r="H50" s="147"/>
      <c r="I50" s="147"/>
      <c r="J50" s="148">
        <f>'3 3 Pol'!F8</f>
        <v>0</v>
      </c>
    </row>
    <row r="51" spans="1:10" ht="25.5" customHeight="1" x14ac:dyDescent="0.2">
      <c r="A51" s="139"/>
      <c r="B51" s="139" t="s">
        <v>87</v>
      </c>
      <c r="C51" s="145" t="s">
        <v>79</v>
      </c>
      <c r="D51" s="145"/>
      <c r="E51" s="145"/>
      <c r="F51" s="146"/>
      <c r="G51" s="147"/>
      <c r="H51" s="147"/>
      <c r="I51" s="147"/>
      <c r="J51" s="148">
        <f>'5 5 Pol'!F33</f>
        <v>0</v>
      </c>
    </row>
    <row r="52" spans="1:10" ht="25.5" customHeight="1" x14ac:dyDescent="0.2">
      <c r="A52" s="139"/>
      <c r="B52" s="139" t="s">
        <v>87</v>
      </c>
      <c r="C52" s="145" t="s">
        <v>88</v>
      </c>
      <c r="D52" s="145"/>
      <c r="E52" s="145"/>
      <c r="F52" s="146"/>
      <c r="G52" s="147"/>
      <c r="H52" s="147"/>
      <c r="I52" s="147"/>
      <c r="J52" s="148">
        <f>'2 2 Pol'!F45</f>
        <v>0</v>
      </c>
    </row>
    <row r="53" spans="1:10" ht="25.5" customHeight="1" x14ac:dyDescent="0.2">
      <c r="A53" s="139"/>
      <c r="B53" s="139" t="s">
        <v>89</v>
      </c>
      <c r="C53" s="145" t="s">
        <v>84</v>
      </c>
      <c r="D53" s="145"/>
      <c r="E53" s="145"/>
      <c r="F53" s="146"/>
      <c r="G53" s="147"/>
      <c r="H53" s="147"/>
      <c r="I53" s="147"/>
      <c r="J53" s="148">
        <f>'5 5 Pol'!F42</f>
        <v>0</v>
      </c>
    </row>
    <row r="54" spans="1:10" ht="25.5" customHeight="1" x14ac:dyDescent="0.2">
      <c r="A54" s="139"/>
      <c r="B54" s="139" t="s">
        <v>89</v>
      </c>
      <c r="C54" s="145" t="s">
        <v>90</v>
      </c>
      <c r="D54" s="145"/>
      <c r="E54" s="145"/>
      <c r="F54" s="146"/>
      <c r="G54" s="147"/>
      <c r="H54" s="147"/>
      <c r="I54" s="147"/>
      <c r="J54" s="148">
        <f>'2 2 Pol'!F78</f>
        <v>0</v>
      </c>
    </row>
    <row r="55" spans="1:10" ht="25.5" customHeight="1" x14ac:dyDescent="0.2">
      <c r="A55" s="139"/>
      <c r="B55" s="139" t="s">
        <v>91</v>
      </c>
      <c r="C55" s="145" t="s">
        <v>92</v>
      </c>
      <c r="D55" s="145"/>
      <c r="E55" s="145"/>
      <c r="F55" s="146"/>
      <c r="G55" s="147"/>
      <c r="H55" s="147"/>
      <c r="I55" s="147"/>
      <c r="J55" s="148">
        <f>'2 2 Pol'!F92</f>
        <v>0</v>
      </c>
    </row>
    <row r="56" spans="1:10" ht="25.5" customHeight="1" x14ac:dyDescent="0.2">
      <c r="A56" s="139"/>
      <c r="B56" s="139" t="s">
        <v>93</v>
      </c>
      <c r="C56" s="145" t="s">
        <v>94</v>
      </c>
      <c r="D56" s="145"/>
      <c r="E56" s="145"/>
      <c r="F56" s="146"/>
      <c r="G56" s="147"/>
      <c r="H56" s="147"/>
      <c r="I56" s="147"/>
      <c r="J56" s="148">
        <f>'2 2 Pol'!F106</f>
        <v>0</v>
      </c>
    </row>
    <row r="57" spans="1:10" ht="25.5" customHeight="1" x14ac:dyDescent="0.2">
      <c r="A57" s="139"/>
      <c r="B57" s="139" t="s">
        <v>95</v>
      </c>
      <c r="C57" s="145" t="s">
        <v>96</v>
      </c>
      <c r="D57" s="145"/>
      <c r="E57" s="145"/>
      <c r="F57" s="146"/>
      <c r="G57" s="147"/>
      <c r="H57" s="147"/>
      <c r="I57" s="147"/>
      <c r="J57" s="148">
        <f>'2 2 Pol'!F120</f>
        <v>0</v>
      </c>
    </row>
    <row r="58" spans="1:10" ht="25.5" customHeight="1" x14ac:dyDescent="0.2">
      <c r="A58" s="139"/>
      <c r="B58" s="139" t="s">
        <v>97</v>
      </c>
      <c r="C58" s="145" t="s">
        <v>98</v>
      </c>
      <c r="D58" s="145"/>
      <c r="E58" s="145"/>
      <c r="F58" s="146"/>
      <c r="G58" s="147"/>
      <c r="H58" s="147"/>
      <c r="I58" s="147"/>
      <c r="J58" s="148">
        <f>'2 2 Pol'!F140</f>
        <v>0</v>
      </c>
    </row>
    <row r="59" spans="1:10" ht="25.5" customHeight="1" x14ac:dyDescent="0.2">
      <c r="A59" s="139"/>
      <c r="B59" s="139" t="s">
        <v>99</v>
      </c>
      <c r="C59" s="145" t="s">
        <v>100</v>
      </c>
      <c r="D59" s="145"/>
      <c r="E59" s="145"/>
      <c r="F59" s="146"/>
      <c r="G59" s="147"/>
      <c r="H59" s="147"/>
      <c r="I59" s="147"/>
      <c r="J59" s="148">
        <f>'2 2 Pol'!F145</f>
        <v>0</v>
      </c>
    </row>
    <row r="60" spans="1:10" ht="25.5" customHeight="1" x14ac:dyDescent="0.2">
      <c r="A60" s="139"/>
      <c r="B60" s="139" t="s">
        <v>59</v>
      </c>
      <c r="C60" s="145" t="s">
        <v>101</v>
      </c>
      <c r="D60" s="145"/>
      <c r="E60" s="145"/>
      <c r="F60" s="146"/>
      <c r="G60" s="147"/>
      <c r="H60" s="147"/>
      <c r="I60" s="147"/>
      <c r="J60" s="148">
        <f>'1 1 Pol'!F8</f>
        <v>0</v>
      </c>
    </row>
    <row r="61" spans="1:10" ht="25.5" customHeight="1" x14ac:dyDescent="0.2">
      <c r="A61" s="139"/>
      <c r="B61" s="139" t="s">
        <v>61</v>
      </c>
      <c r="C61" s="145" t="s">
        <v>102</v>
      </c>
      <c r="D61" s="145"/>
      <c r="E61" s="145"/>
      <c r="F61" s="146"/>
      <c r="G61" s="147"/>
      <c r="H61" s="147"/>
      <c r="I61" s="147"/>
      <c r="J61" s="148">
        <f>'1 1 Pol'!F12</f>
        <v>0</v>
      </c>
    </row>
    <row r="62" spans="1:10" ht="25.5" customHeight="1" x14ac:dyDescent="0.2">
      <c r="A62" s="139"/>
      <c r="B62" s="139" t="s">
        <v>103</v>
      </c>
      <c r="C62" s="145" t="s">
        <v>104</v>
      </c>
      <c r="D62" s="145"/>
      <c r="E62" s="145"/>
      <c r="F62" s="146"/>
      <c r="G62" s="147"/>
      <c r="H62" s="147"/>
      <c r="I62" s="147"/>
      <c r="J62" s="148">
        <f>'1 1 Pol'!F21+'6 6 Pol'!F44+'7 7 Pol'!F17+'9 9 Pol'!F29+'9 9 Pol'!F39</f>
        <v>0</v>
      </c>
    </row>
    <row r="63" spans="1:10" ht="25.5" customHeight="1" x14ac:dyDescent="0.2">
      <c r="A63" s="139"/>
      <c r="B63" s="139" t="s">
        <v>105</v>
      </c>
      <c r="C63" s="145" t="s">
        <v>106</v>
      </c>
      <c r="D63" s="145"/>
      <c r="E63" s="145"/>
      <c r="F63" s="146"/>
      <c r="G63" s="147"/>
      <c r="H63" s="147"/>
      <c r="I63" s="147"/>
      <c r="J63" s="148">
        <f>'1 1 Pol'!F25</f>
        <v>0</v>
      </c>
    </row>
    <row r="64" spans="1:10" ht="25.5" customHeight="1" x14ac:dyDescent="0.2">
      <c r="A64" s="139"/>
      <c r="B64" s="139" t="s">
        <v>107</v>
      </c>
      <c r="C64" s="145" t="s">
        <v>108</v>
      </c>
      <c r="D64" s="145"/>
      <c r="E64" s="145"/>
      <c r="F64" s="146"/>
      <c r="G64" s="147"/>
      <c r="H64" s="147"/>
      <c r="I64" s="147"/>
      <c r="J64" s="148">
        <f>'1 1 Pol'!F28</f>
        <v>0</v>
      </c>
    </row>
    <row r="65" spans="1:10" ht="25.5" customHeight="1" x14ac:dyDescent="0.2">
      <c r="A65" s="139"/>
      <c r="B65" s="139" t="s">
        <v>109</v>
      </c>
      <c r="C65" s="145" t="s">
        <v>110</v>
      </c>
      <c r="D65" s="145"/>
      <c r="E65" s="145"/>
      <c r="F65" s="146"/>
      <c r="G65" s="147"/>
      <c r="H65" s="147"/>
      <c r="I65" s="147"/>
      <c r="J65" s="148">
        <f>'1 1 Pol'!F34</f>
        <v>0</v>
      </c>
    </row>
    <row r="66" spans="1:10" ht="25.5" customHeight="1" x14ac:dyDescent="0.2">
      <c r="A66" s="139"/>
      <c r="B66" s="139" t="s">
        <v>111</v>
      </c>
      <c r="C66" s="145" t="s">
        <v>112</v>
      </c>
      <c r="D66" s="145"/>
      <c r="E66" s="145"/>
      <c r="F66" s="146"/>
      <c r="G66" s="147"/>
      <c r="H66" s="147"/>
      <c r="I66" s="147"/>
      <c r="J66" s="148">
        <f>'1 1 Pol'!F37+'6 6 Pol'!F30+'6 6 Pol'!F38+'7 7 Pol'!F11+'7 7 Pol'!F24+'9 9 Pol'!F23+'9 9 Pol'!F33</f>
        <v>0</v>
      </c>
    </row>
    <row r="67" spans="1:10" ht="25.5" customHeight="1" x14ac:dyDescent="0.2">
      <c r="A67" s="139"/>
      <c r="B67" s="139" t="s">
        <v>113</v>
      </c>
      <c r="C67" s="145" t="s">
        <v>114</v>
      </c>
      <c r="D67" s="145"/>
      <c r="E67" s="145"/>
      <c r="F67" s="146"/>
      <c r="G67" s="147"/>
      <c r="H67" s="147"/>
      <c r="I67" s="147"/>
      <c r="J67" s="148">
        <f>'1 1 Pol'!F56</f>
        <v>0</v>
      </c>
    </row>
    <row r="68" spans="1:10" ht="25.5" customHeight="1" x14ac:dyDescent="0.2">
      <c r="A68" s="139"/>
      <c r="B68" s="139" t="s">
        <v>115</v>
      </c>
      <c r="C68" s="145" t="s">
        <v>116</v>
      </c>
      <c r="D68" s="145"/>
      <c r="E68" s="145"/>
      <c r="F68" s="146"/>
      <c r="G68" s="147"/>
      <c r="H68" s="147"/>
      <c r="I68" s="147"/>
      <c r="J68" s="148">
        <f>'1 1 Pol'!F62</f>
        <v>0</v>
      </c>
    </row>
    <row r="69" spans="1:10" ht="25.5" customHeight="1" x14ac:dyDescent="0.2">
      <c r="A69" s="139"/>
      <c r="B69" s="139" t="s">
        <v>117</v>
      </c>
      <c r="C69" s="145" t="s">
        <v>118</v>
      </c>
      <c r="D69" s="145"/>
      <c r="E69" s="145"/>
      <c r="F69" s="146"/>
      <c r="G69" s="147"/>
      <c r="H69" s="147"/>
      <c r="I69" s="147"/>
      <c r="J69" s="148">
        <f>'1 1 Pol'!F233</f>
        <v>0</v>
      </c>
    </row>
    <row r="70" spans="1:10" ht="25.5" customHeight="1" x14ac:dyDescent="0.2">
      <c r="A70" s="139"/>
      <c r="B70" s="139" t="s">
        <v>119</v>
      </c>
      <c r="C70" s="145" t="s">
        <v>120</v>
      </c>
      <c r="D70" s="145"/>
      <c r="E70" s="145"/>
      <c r="F70" s="146"/>
      <c r="G70" s="147"/>
      <c r="H70" s="147"/>
      <c r="I70" s="147"/>
      <c r="J70" s="148">
        <f>'1 1 Pol'!F246+'6 6 Pol'!F51+'7 7 Pol'!F21+'7 7 Pol'!F28+'9 9 Pol'!F47</f>
        <v>0</v>
      </c>
    </row>
    <row r="71" spans="1:10" ht="25.5" customHeight="1" x14ac:dyDescent="0.2">
      <c r="A71" s="139"/>
      <c r="B71" s="139" t="s">
        <v>121</v>
      </c>
      <c r="C71" s="145" t="s">
        <v>122</v>
      </c>
      <c r="D71" s="145"/>
      <c r="E71" s="145"/>
      <c r="F71" s="146"/>
      <c r="G71" s="147"/>
      <c r="H71" s="147"/>
      <c r="I71" s="147"/>
      <c r="J71" s="148">
        <f>'1 1 Pol'!F264</f>
        <v>0</v>
      </c>
    </row>
    <row r="72" spans="1:10" ht="25.5" customHeight="1" x14ac:dyDescent="0.2">
      <c r="A72" s="139"/>
      <c r="B72" s="149" t="s">
        <v>123</v>
      </c>
      <c r="C72" s="150" t="s">
        <v>124</v>
      </c>
      <c r="D72" s="150"/>
      <c r="E72" s="150"/>
      <c r="F72" s="151"/>
      <c r="G72" s="152"/>
      <c r="H72" s="152"/>
      <c r="I72" s="152"/>
      <c r="J72" s="153">
        <f>'1 1 Pol'!F267+'2 2 Pol'!F180+'4 4 Pol'!F30+'6 6 Pol'!F66+'7 7 Pol'!F53+'8 8 Pol'!F12+'9 9 Pol'!F43</f>
        <v>0</v>
      </c>
    </row>
    <row r="73" spans="1:10" ht="25.5" customHeight="1" x14ac:dyDescent="0.2">
      <c r="A73" s="154"/>
      <c r="B73" s="155" t="s">
        <v>125</v>
      </c>
      <c r="C73" s="156"/>
      <c r="D73" s="156"/>
      <c r="E73" s="156"/>
      <c r="F73" s="157"/>
      <c r="G73" s="158"/>
      <c r="H73" s="158"/>
      <c r="I73" s="158"/>
      <c r="J73" s="159">
        <f>SUM(J44:J72)</f>
        <v>0</v>
      </c>
    </row>
    <row r="74" spans="1:10" x14ac:dyDescent="0.2">
      <c r="A74" s="113"/>
      <c r="B74" s="113"/>
      <c r="C74" s="113"/>
      <c r="D74" s="113"/>
      <c r="E74" s="113"/>
      <c r="F74" s="113"/>
      <c r="G74" s="114"/>
      <c r="H74" s="113"/>
      <c r="I74" s="114"/>
      <c r="J74" s="115"/>
    </row>
    <row r="75" spans="1:10" x14ac:dyDescent="0.2">
      <c r="A75" s="113"/>
      <c r="B75" s="113"/>
      <c r="C75" s="113"/>
      <c r="D75" s="113"/>
      <c r="E75" s="113"/>
      <c r="F75" s="113"/>
      <c r="G75" s="114"/>
      <c r="H75" s="113"/>
      <c r="I75" s="114"/>
      <c r="J75" s="115"/>
    </row>
    <row r="76" spans="1:10" x14ac:dyDescent="0.2">
      <c r="A76" s="113"/>
      <c r="B76" s="113"/>
      <c r="C76" s="113"/>
      <c r="D76" s="113"/>
      <c r="E76" s="113"/>
      <c r="F76" s="113"/>
      <c r="G76" s="114"/>
      <c r="H76" s="113"/>
      <c r="I76" s="114"/>
      <c r="J76" s="115"/>
    </row>
  </sheetData>
  <sheetProtection algorithmName="SHA-512" hashValue="y8oa49FTekJo2r8sAJ9iTp+/r1tEmY5Q2riE+jNCE73PjiPiYBspq2aOn0Htc9M+5fmnM4ARlDD7mI2Q5CHCAw==" saltValue="JQqlXsEJQr9wRyox2aWjFA==" spinCount="100000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30">
    <mergeCell ref="C67:I67"/>
    <mergeCell ref="C68:I68"/>
    <mergeCell ref="C69:I69"/>
    <mergeCell ref="C70:I70"/>
    <mergeCell ref="C71:I71"/>
    <mergeCell ref="C72:I72"/>
    <mergeCell ref="C61:I61"/>
    <mergeCell ref="C62:I62"/>
    <mergeCell ref="C63:I63"/>
    <mergeCell ref="C64:I64"/>
    <mergeCell ref="C65:I65"/>
    <mergeCell ref="C66:I66"/>
    <mergeCell ref="C55:I55"/>
    <mergeCell ref="C56:I56"/>
    <mergeCell ref="C57:I57"/>
    <mergeCell ref="C58:I58"/>
    <mergeCell ref="C59:I59"/>
    <mergeCell ref="C60:I60"/>
    <mergeCell ref="C49:I49"/>
    <mergeCell ref="C50:I50"/>
    <mergeCell ref="C51:I51"/>
    <mergeCell ref="C52:I52"/>
    <mergeCell ref="C53:I53"/>
    <mergeCell ref="C54:I54"/>
    <mergeCell ref="B32:E32"/>
    <mergeCell ref="C44:I44"/>
    <mergeCell ref="C45:I45"/>
    <mergeCell ref="C46:I46"/>
    <mergeCell ref="C47:I47"/>
    <mergeCell ref="C48:I48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69</v>
      </c>
      <c r="C3" s="212" t="s">
        <v>70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69</v>
      </c>
      <c r="C4" s="213" t="s">
        <v>70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9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78</v>
      </c>
      <c r="C8" s="246" t="s">
        <v>80</v>
      </c>
      <c r="D8" s="288"/>
      <c r="E8" s="227"/>
      <c r="F8" s="232">
        <f>SUM(G9:G11)</f>
        <v>0</v>
      </c>
      <c r="G8" s="233"/>
      <c r="H8" s="234"/>
      <c r="I8" s="264"/>
      <c r="AE8" t="s">
        <v>139</v>
      </c>
    </row>
    <row r="9" spans="1:60" outlineLevel="1" x14ac:dyDescent="0.2">
      <c r="A9" s="263">
        <v>1</v>
      </c>
      <c r="B9" s="220" t="s">
        <v>55</v>
      </c>
      <c r="C9" s="249" t="s">
        <v>752</v>
      </c>
      <c r="D9" s="289" t="s">
        <v>550</v>
      </c>
      <c r="E9" s="229">
        <v>1</v>
      </c>
      <c r="F9" s="240"/>
      <c r="G9" s="238">
        <f>ROUND(E9*F9,2)</f>
        <v>0</v>
      </c>
      <c r="H9" s="237"/>
      <c r="I9" s="265" t="s">
        <v>303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304</v>
      </c>
      <c r="AF9" s="204"/>
      <c r="AG9" s="204"/>
      <c r="AH9" s="204"/>
      <c r="AI9" s="204"/>
      <c r="AJ9" s="204"/>
      <c r="AK9" s="204"/>
      <c r="AL9" s="204"/>
      <c r="AM9" s="204">
        <v>21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">
      <c r="A10" s="263">
        <v>2</v>
      </c>
      <c r="B10" s="220" t="s">
        <v>57</v>
      </c>
      <c r="C10" s="249" t="s">
        <v>753</v>
      </c>
      <c r="D10" s="289" t="s">
        <v>550</v>
      </c>
      <c r="E10" s="229">
        <v>50</v>
      </c>
      <c r="F10" s="240"/>
      <c r="G10" s="238">
        <f>ROUND(E10*F10,2)</f>
        <v>0</v>
      </c>
      <c r="H10" s="237"/>
      <c r="I10" s="265" t="s">
        <v>303</v>
      </c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304</v>
      </c>
      <c r="AF10" s="204"/>
      <c r="AG10" s="204"/>
      <c r="AH10" s="204"/>
      <c r="AI10" s="204"/>
      <c r="AJ10" s="204"/>
      <c r="AK10" s="204"/>
      <c r="AL10" s="204"/>
      <c r="AM10" s="204">
        <v>21</v>
      </c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outlineLevel="1" x14ac:dyDescent="0.2">
      <c r="A11" s="263">
        <v>3</v>
      </c>
      <c r="B11" s="220" t="s">
        <v>59</v>
      </c>
      <c r="C11" s="249" t="s">
        <v>754</v>
      </c>
      <c r="D11" s="289" t="s">
        <v>550</v>
      </c>
      <c r="E11" s="229">
        <v>1</v>
      </c>
      <c r="F11" s="240"/>
      <c r="G11" s="238">
        <f>ROUND(E11*F11,2)</f>
        <v>0</v>
      </c>
      <c r="H11" s="237"/>
      <c r="I11" s="265" t="s">
        <v>303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304</v>
      </c>
      <c r="AF11" s="204"/>
      <c r="AG11" s="204"/>
      <c r="AH11" s="204"/>
      <c r="AI11" s="204"/>
      <c r="AJ11" s="204"/>
      <c r="AK11" s="204"/>
      <c r="AL11" s="204"/>
      <c r="AM11" s="204">
        <v>21</v>
      </c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x14ac:dyDescent="0.2">
      <c r="A12" s="258" t="s">
        <v>138</v>
      </c>
      <c r="B12" s="219" t="s">
        <v>123</v>
      </c>
      <c r="C12" s="246" t="s">
        <v>124</v>
      </c>
      <c r="D12" s="288"/>
      <c r="E12" s="227"/>
      <c r="F12" s="241">
        <f>SUM(G13:G14)</f>
        <v>0</v>
      </c>
      <c r="G12" s="242"/>
      <c r="H12" s="234"/>
      <c r="I12" s="264"/>
      <c r="AE12" t="s">
        <v>139</v>
      </c>
    </row>
    <row r="13" spans="1:60" outlineLevel="1" x14ac:dyDescent="0.2">
      <c r="A13" s="263">
        <v>4</v>
      </c>
      <c r="B13" s="220" t="s">
        <v>59</v>
      </c>
      <c r="C13" s="249" t="s">
        <v>664</v>
      </c>
      <c r="D13" s="289" t="s">
        <v>613</v>
      </c>
      <c r="E13" s="229">
        <v>1</v>
      </c>
      <c r="F13" s="240"/>
      <c r="G13" s="238">
        <f>ROUND(E13*F13,2)</f>
        <v>0</v>
      </c>
      <c r="H13" s="237"/>
      <c r="I13" s="265" t="s">
        <v>303</v>
      </c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304</v>
      </c>
      <c r="AF13" s="204"/>
      <c r="AG13" s="204"/>
      <c r="AH13" s="204"/>
      <c r="AI13" s="204"/>
      <c r="AJ13" s="204"/>
      <c r="AK13" s="204"/>
      <c r="AL13" s="204"/>
      <c r="AM13" s="204">
        <v>21</v>
      </c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ht="13.5" outlineLevel="1" thickBot="1" x14ac:dyDescent="0.25">
      <c r="A14" s="275">
        <v>5</v>
      </c>
      <c r="B14" s="276" t="s">
        <v>61</v>
      </c>
      <c r="C14" s="277" t="s">
        <v>665</v>
      </c>
      <c r="D14" s="291" t="s">
        <v>613</v>
      </c>
      <c r="E14" s="279">
        <v>1</v>
      </c>
      <c r="F14" s="280"/>
      <c r="G14" s="281">
        <f>ROUND(E14*F14,2)</f>
        <v>0</v>
      </c>
      <c r="H14" s="282"/>
      <c r="I14" s="283" t="s">
        <v>303</v>
      </c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 t="s">
        <v>304</v>
      </c>
      <c r="AF14" s="204"/>
      <c r="AG14" s="204"/>
      <c r="AH14" s="204"/>
      <c r="AI14" s="204"/>
      <c r="AJ14" s="204"/>
      <c r="AK14" s="204"/>
      <c r="AL14" s="204"/>
      <c r="AM14" s="204">
        <v>21</v>
      </c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hidden="1" x14ac:dyDescent="0.2">
      <c r="A15" s="54"/>
      <c r="B15" s="61" t="s">
        <v>545</v>
      </c>
      <c r="C15" s="252" t="s">
        <v>545</v>
      </c>
      <c r="D15" s="207"/>
      <c r="E15" s="205"/>
      <c r="F15" s="205"/>
      <c r="G15" s="205"/>
      <c r="H15" s="205"/>
      <c r="I15" s="206"/>
    </row>
    <row r="16" spans="1:60" hidden="1" x14ac:dyDescent="0.2">
      <c r="A16" s="253"/>
      <c r="B16" s="254" t="s">
        <v>544</v>
      </c>
      <c r="C16" s="255"/>
      <c r="D16" s="256"/>
      <c r="E16" s="253"/>
      <c r="F16" s="253"/>
      <c r="G16" s="257">
        <f>F8+F12</f>
        <v>0</v>
      </c>
      <c r="H16" s="46"/>
      <c r="I16" s="46"/>
      <c r="AN16">
        <v>15</v>
      </c>
      <c r="AO16">
        <v>21</v>
      </c>
    </row>
    <row r="17" spans="1:41" x14ac:dyDescent="0.2">
      <c r="A17" s="46"/>
      <c r="B17" s="245"/>
      <c r="C17" s="245"/>
      <c r="D17" s="183"/>
      <c r="E17" s="46"/>
      <c r="F17" s="46"/>
      <c r="G17" s="46"/>
      <c r="H17" s="46"/>
      <c r="I17" s="46"/>
      <c r="AN17">
        <f>SUMIF(AM8:AM16,AN16,G8:G16)</f>
        <v>0</v>
      </c>
      <c r="AO17">
        <f>SUMIF(AM8:AM16,AO16,G8:G16)</f>
        <v>0</v>
      </c>
    </row>
    <row r="18" spans="1:41" x14ac:dyDescent="0.2">
      <c r="D18" s="181"/>
    </row>
    <row r="19" spans="1:41" x14ac:dyDescent="0.2">
      <c r="D19" s="181"/>
    </row>
    <row r="20" spans="1:41" x14ac:dyDescent="0.2">
      <c r="D20" s="181"/>
    </row>
    <row r="21" spans="1:41" x14ac:dyDescent="0.2">
      <c r="D21" s="181"/>
    </row>
    <row r="22" spans="1:41" x14ac:dyDescent="0.2">
      <c r="D22" s="181"/>
    </row>
    <row r="23" spans="1:41" x14ac:dyDescent="0.2">
      <c r="D23" s="181"/>
    </row>
    <row r="24" spans="1:41" x14ac:dyDescent="0.2">
      <c r="D24" s="181"/>
    </row>
    <row r="25" spans="1:41" x14ac:dyDescent="0.2">
      <c r="D25" s="181"/>
    </row>
    <row r="26" spans="1:41" x14ac:dyDescent="0.2">
      <c r="D26" s="181"/>
    </row>
    <row r="27" spans="1:41" x14ac:dyDescent="0.2">
      <c r="D27" s="181"/>
    </row>
    <row r="28" spans="1:41" x14ac:dyDescent="0.2">
      <c r="D28" s="181"/>
    </row>
    <row r="29" spans="1:41" x14ac:dyDescent="0.2">
      <c r="D29" s="181"/>
    </row>
    <row r="30" spans="1:41" x14ac:dyDescent="0.2">
      <c r="D30" s="181"/>
    </row>
    <row r="31" spans="1:41" x14ac:dyDescent="0.2">
      <c r="D31" s="181"/>
    </row>
    <row r="32" spans="1:41" x14ac:dyDescent="0.2">
      <c r="D32" s="181"/>
    </row>
    <row r="33" spans="4:4" x14ac:dyDescent="0.2">
      <c r="D33" s="181"/>
    </row>
    <row r="34" spans="4:4" x14ac:dyDescent="0.2">
      <c r="D34" s="181"/>
    </row>
    <row r="35" spans="4:4" x14ac:dyDescent="0.2">
      <c r="D35" s="181"/>
    </row>
    <row r="36" spans="4:4" x14ac:dyDescent="0.2">
      <c r="D36" s="181"/>
    </row>
    <row r="37" spans="4:4" x14ac:dyDescent="0.2">
      <c r="D37" s="181"/>
    </row>
    <row r="38" spans="4:4" x14ac:dyDescent="0.2">
      <c r="D38" s="181"/>
    </row>
    <row r="39" spans="4:4" x14ac:dyDescent="0.2">
      <c r="D39" s="181"/>
    </row>
    <row r="40" spans="4:4" x14ac:dyDescent="0.2">
      <c r="D40" s="181"/>
    </row>
    <row r="41" spans="4:4" x14ac:dyDescent="0.2">
      <c r="D41" s="181"/>
    </row>
    <row r="42" spans="4:4" x14ac:dyDescent="0.2">
      <c r="D42" s="181"/>
    </row>
    <row r="43" spans="4:4" x14ac:dyDescent="0.2">
      <c r="D43" s="181"/>
    </row>
    <row r="44" spans="4:4" x14ac:dyDescent="0.2">
      <c r="D44" s="181"/>
    </row>
    <row r="45" spans="4:4" x14ac:dyDescent="0.2">
      <c r="D45" s="181"/>
    </row>
    <row r="46" spans="4:4" x14ac:dyDescent="0.2">
      <c r="D46" s="181"/>
    </row>
    <row r="47" spans="4:4" x14ac:dyDescent="0.2">
      <c r="D47" s="181"/>
    </row>
    <row r="48" spans="4:4" x14ac:dyDescent="0.2">
      <c r="D48" s="181"/>
    </row>
    <row r="49" spans="4:4" x14ac:dyDescent="0.2">
      <c r="D49" s="181"/>
    </row>
    <row r="50" spans="4:4" x14ac:dyDescent="0.2">
      <c r="D50" s="181"/>
    </row>
    <row r="51" spans="4:4" x14ac:dyDescent="0.2">
      <c r="D51" s="181"/>
    </row>
    <row r="52" spans="4:4" x14ac:dyDescent="0.2">
      <c r="D52" s="181"/>
    </row>
    <row r="53" spans="4:4" x14ac:dyDescent="0.2">
      <c r="D53" s="181"/>
    </row>
    <row r="54" spans="4:4" x14ac:dyDescent="0.2">
      <c r="D54" s="181"/>
    </row>
    <row r="55" spans="4:4" x14ac:dyDescent="0.2">
      <c r="D55" s="181"/>
    </row>
    <row r="56" spans="4:4" x14ac:dyDescent="0.2">
      <c r="D56" s="181"/>
    </row>
    <row r="57" spans="4:4" x14ac:dyDescent="0.2">
      <c r="D57" s="181"/>
    </row>
    <row r="58" spans="4:4" x14ac:dyDescent="0.2">
      <c r="D58" s="181"/>
    </row>
    <row r="59" spans="4:4" x14ac:dyDescent="0.2">
      <c r="D59" s="181"/>
    </row>
    <row r="60" spans="4:4" x14ac:dyDescent="0.2">
      <c r="D60" s="181"/>
    </row>
    <row r="61" spans="4:4" x14ac:dyDescent="0.2">
      <c r="D61" s="181"/>
    </row>
    <row r="62" spans="4:4" x14ac:dyDescent="0.2">
      <c r="D62" s="181"/>
    </row>
    <row r="63" spans="4:4" x14ac:dyDescent="0.2">
      <c r="D63" s="181"/>
    </row>
    <row r="64" spans="4:4" x14ac:dyDescent="0.2">
      <c r="D64" s="181"/>
    </row>
    <row r="65" spans="4:4" x14ac:dyDescent="0.2">
      <c r="D65" s="181"/>
    </row>
    <row r="66" spans="4:4" x14ac:dyDescent="0.2">
      <c r="D66" s="181"/>
    </row>
    <row r="67" spans="4:4" x14ac:dyDescent="0.2">
      <c r="D67" s="181"/>
    </row>
    <row r="68" spans="4:4" x14ac:dyDescent="0.2">
      <c r="D68" s="181"/>
    </row>
    <row r="69" spans="4:4" x14ac:dyDescent="0.2">
      <c r="D69" s="181"/>
    </row>
    <row r="70" spans="4:4" x14ac:dyDescent="0.2">
      <c r="D70" s="181"/>
    </row>
    <row r="71" spans="4:4" x14ac:dyDescent="0.2">
      <c r="D71" s="181"/>
    </row>
    <row r="72" spans="4:4" x14ac:dyDescent="0.2">
      <c r="D72" s="181"/>
    </row>
    <row r="73" spans="4:4" x14ac:dyDescent="0.2">
      <c r="D73" s="181"/>
    </row>
    <row r="74" spans="4:4" x14ac:dyDescent="0.2">
      <c r="D74" s="181"/>
    </row>
    <row r="75" spans="4:4" x14ac:dyDescent="0.2">
      <c r="D75" s="181"/>
    </row>
    <row r="76" spans="4:4" x14ac:dyDescent="0.2">
      <c r="D76" s="181"/>
    </row>
    <row r="77" spans="4:4" x14ac:dyDescent="0.2">
      <c r="D77" s="181"/>
    </row>
    <row r="78" spans="4:4" x14ac:dyDescent="0.2">
      <c r="D78" s="181"/>
    </row>
    <row r="79" spans="4:4" x14ac:dyDescent="0.2">
      <c r="D79" s="181"/>
    </row>
    <row r="80" spans="4:4" x14ac:dyDescent="0.2">
      <c r="D80" s="181"/>
    </row>
    <row r="81" spans="4:4" x14ac:dyDescent="0.2">
      <c r="D81" s="181"/>
    </row>
    <row r="82" spans="4:4" x14ac:dyDescent="0.2">
      <c r="D82" s="181"/>
    </row>
    <row r="83" spans="4:4" x14ac:dyDescent="0.2">
      <c r="D83" s="181"/>
    </row>
    <row r="84" spans="4:4" x14ac:dyDescent="0.2">
      <c r="D84" s="181"/>
    </row>
    <row r="85" spans="4:4" x14ac:dyDescent="0.2">
      <c r="D85" s="181"/>
    </row>
    <row r="86" spans="4:4" x14ac:dyDescent="0.2">
      <c r="D86" s="181"/>
    </row>
    <row r="87" spans="4:4" x14ac:dyDescent="0.2">
      <c r="D87" s="181"/>
    </row>
    <row r="88" spans="4:4" x14ac:dyDescent="0.2">
      <c r="D88" s="181"/>
    </row>
    <row r="89" spans="4:4" x14ac:dyDescent="0.2">
      <c r="D89" s="181"/>
    </row>
    <row r="90" spans="4:4" x14ac:dyDescent="0.2">
      <c r="D90" s="181"/>
    </row>
    <row r="91" spans="4:4" x14ac:dyDescent="0.2">
      <c r="D91" s="181"/>
    </row>
    <row r="92" spans="4:4" x14ac:dyDescent="0.2">
      <c r="D92" s="181"/>
    </row>
    <row r="93" spans="4:4" x14ac:dyDescent="0.2">
      <c r="D93" s="181"/>
    </row>
    <row r="94" spans="4:4" x14ac:dyDescent="0.2">
      <c r="D94" s="181"/>
    </row>
    <row r="95" spans="4:4" x14ac:dyDescent="0.2">
      <c r="D95" s="181"/>
    </row>
    <row r="96" spans="4:4" x14ac:dyDescent="0.2">
      <c r="D96" s="181"/>
    </row>
    <row r="97" spans="4:4" x14ac:dyDescent="0.2">
      <c r="D97" s="181"/>
    </row>
    <row r="98" spans="4:4" x14ac:dyDescent="0.2">
      <c r="D98" s="181"/>
    </row>
    <row r="99" spans="4:4" x14ac:dyDescent="0.2">
      <c r="D99" s="181"/>
    </row>
    <row r="100" spans="4:4" x14ac:dyDescent="0.2">
      <c r="D100" s="181"/>
    </row>
    <row r="101" spans="4:4" x14ac:dyDescent="0.2">
      <c r="D101" s="181"/>
    </row>
    <row r="102" spans="4:4" x14ac:dyDescent="0.2">
      <c r="D102" s="181"/>
    </row>
    <row r="103" spans="4:4" x14ac:dyDescent="0.2">
      <c r="D103" s="181"/>
    </row>
    <row r="104" spans="4:4" x14ac:dyDescent="0.2">
      <c r="D104" s="181"/>
    </row>
    <row r="105" spans="4:4" x14ac:dyDescent="0.2">
      <c r="D105" s="181"/>
    </row>
    <row r="106" spans="4:4" x14ac:dyDescent="0.2">
      <c r="D106" s="181"/>
    </row>
    <row r="107" spans="4:4" x14ac:dyDescent="0.2">
      <c r="D107" s="181"/>
    </row>
    <row r="108" spans="4:4" x14ac:dyDescent="0.2">
      <c r="D108" s="181"/>
    </row>
    <row r="109" spans="4:4" x14ac:dyDescent="0.2">
      <c r="D109" s="181"/>
    </row>
    <row r="110" spans="4:4" x14ac:dyDescent="0.2">
      <c r="D110" s="181"/>
    </row>
    <row r="111" spans="4:4" x14ac:dyDescent="0.2">
      <c r="D111" s="181"/>
    </row>
    <row r="112" spans="4:4" x14ac:dyDescent="0.2">
      <c r="D112" s="181"/>
    </row>
    <row r="113" spans="4:4" x14ac:dyDescent="0.2">
      <c r="D113" s="181"/>
    </row>
    <row r="114" spans="4:4" x14ac:dyDescent="0.2">
      <c r="D114" s="181"/>
    </row>
    <row r="115" spans="4:4" x14ac:dyDescent="0.2">
      <c r="D115" s="181"/>
    </row>
    <row r="116" spans="4:4" x14ac:dyDescent="0.2">
      <c r="D116" s="181"/>
    </row>
    <row r="117" spans="4:4" x14ac:dyDescent="0.2">
      <c r="D117" s="181"/>
    </row>
    <row r="118" spans="4:4" x14ac:dyDescent="0.2">
      <c r="D118" s="181"/>
    </row>
    <row r="119" spans="4:4" x14ac:dyDescent="0.2">
      <c r="D119" s="181"/>
    </row>
    <row r="120" spans="4:4" x14ac:dyDescent="0.2">
      <c r="D120" s="181"/>
    </row>
    <row r="121" spans="4:4" x14ac:dyDescent="0.2">
      <c r="D121" s="181"/>
    </row>
    <row r="122" spans="4:4" x14ac:dyDescent="0.2">
      <c r="D122" s="181"/>
    </row>
    <row r="123" spans="4:4" x14ac:dyDescent="0.2">
      <c r="D123" s="181"/>
    </row>
    <row r="124" spans="4:4" x14ac:dyDescent="0.2">
      <c r="D124" s="181"/>
    </row>
    <row r="125" spans="4:4" x14ac:dyDescent="0.2">
      <c r="D125" s="181"/>
    </row>
    <row r="126" spans="4:4" x14ac:dyDescent="0.2">
      <c r="D126" s="181"/>
    </row>
    <row r="127" spans="4:4" x14ac:dyDescent="0.2">
      <c r="D127" s="181"/>
    </row>
    <row r="128" spans="4:4" x14ac:dyDescent="0.2">
      <c r="D128" s="181"/>
    </row>
    <row r="129" spans="4:4" x14ac:dyDescent="0.2">
      <c r="D129" s="181"/>
    </row>
    <row r="130" spans="4:4" x14ac:dyDescent="0.2">
      <c r="D130" s="181"/>
    </row>
    <row r="131" spans="4:4" x14ac:dyDescent="0.2">
      <c r="D131" s="181"/>
    </row>
    <row r="132" spans="4:4" x14ac:dyDescent="0.2">
      <c r="D132" s="181"/>
    </row>
    <row r="133" spans="4:4" x14ac:dyDescent="0.2">
      <c r="D133" s="181"/>
    </row>
    <row r="134" spans="4:4" x14ac:dyDescent="0.2">
      <c r="D134" s="181"/>
    </row>
    <row r="135" spans="4:4" x14ac:dyDescent="0.2">
      <c r="D135" s="181"/>
    </row>
    <row r="136" spans="4:4" x14ac:dyDescent="0.2">
      <c r="D136" s="181"/>
    </row>
    <row r="137" spans="4:4" x14ac:dyDescent="0.2">
      <c r="D137" s="181"/>
    </row>
    <row r="138" spans="4:4" x14ac:dyDescent="0.2">
      <c r="D138" s="181"/>
    </row>
    <row r="139" spans="4:4" x14ac:dyDescent="0.2">
      <c r="D139" s="181"/>
    </row>
    <row r="140" spans="4:4" x14ac:dyDescent="0.2">
      <c r="D140" s="181"/>
    </row>
    <row r="141" spans="4:4" x14ac:dyDescent="0.2">
      <c r="D141" s="181"/>
    </row>
    <row r="142" spans="4:4" x14ac:dyDescent="0.2">
      <c r="D142" s="181"/>
    </row>
    <row r="143" spans="4:4" x14ac:dyDescent="0.2">
      <c r="D143" s="181"/>
    </row>
    <row r="144" spans="4:4" x14ac:dyDescent="0.2">
      <c r="D144" s="181"/>
    </row>
    <row r="145" spans="4:4" x14ac:dyDescent="0.2">
      <c r="D145" s="181"/>
    </row>
    <row r="146" spans="4:4" x14ac:dyDescent="0.2">
      <c r="D146" s="181"/>
    </row>
    <row r="147" spans="4:4" x14ac:dyDescent="0.2">
      <c r="D147" s="181"/>
    </row>
    <row r="148" spans="4:4" x14ac:dyDescent="0.2">
      <c r="D148" s="181"/>
    </row>
    <row r="149" spans="4:4" x14ac:dyDescent="0.2">
      <c r="D149" s="181"/>
    </row>
    <row r="150" spans="4:4" x14ac:dyDescent="0.2">
      <c r="D150" s="181"/>
    </row>
    <row r="151" spans="4:4" x14ac:dyDescent="0.2">
      <c r="D151" s="181"/>
    </row>
    <row r="152" spans="4:4" x14ac:dyDescent="0.2">
      <c r="D152" s="181"/>
    </row>
    <row r="153" spans="4:4" x14ac:dyDescent="0.2">
      <c r="D153" s="181"/>
    </row>
    <row r="154" spans="4:4" x14ac:dyDescent="0.2">
      <c r="D154" s="181"/>
    </row>
    <row r="155" spans="4:4" x14ac:dyDescent="0.2">
      <c r="D155" s="181"/>
    </row>
    <row r="156" spans="4:4" x14ac:dyDescent="0.2">
      <c r="D156" s="181"/>
    </row>
    <row r="157" spans="4:4" x14ac:dyDescent="0.2">
      <c r="D157" s="181"/>
    </row>
    <row r="158" spans="4:4" x14ac:dyDescent="0.2">
      <c r="D158" s="181"/>
    </row>
    <row r="159" spans="4:4" x14ac:dyDescent="0.2">
      <c r="D159" s="181"/>
    </row>
    <row r="160" spans="4:4" x14ac:dyDescent="0.2">
      <c r="D160" s="181"/>
    </row>
    <row r="161" spans="4:4" x14ac:dyDescent="0.2">
      <c r="D161" s="181"/>
    </row>
    <row r="162" spans="4:4" x14ac:dyDescent="0.2">
      <c r="D162" s="181"/>
    </row>
    <row r="163" spans="4:4" x14ac:dyDescent="0.2">
      <c r="D163" s="181"/>
    </row>
    <row r="164" spans="4:4" x14ac:dyDescent="0.2">
      <c r="D164" s="181"/>
    </row>
    <row r="165" spans="4:4" x14ac:dyDescent="0.2">
      <c r="D165" s="181"/>
    </row>
    <row r="166" spans="4:4" x14ac:dyDescent="0.2">
      <c r="D166" s="181"/>
    </row>
    <row r="167" spans="4:4" x14ac:dyDescent="0.2">
      <c r="D167" s="181"/>
    </row>
    <row r="168" spans="4:4" x14ac:dyDescent="0.2">
      <c r="D168" s="181"/>
    </row>
    <row r="169" spans="4:4" x14ac:dyDescent="0.2">
      <c r="D169" s="181"/>
    </row>
    <row r="170" spans="4:4" x14ac:dyDescent="0.2">
      <c r="D170" s="181"/>
    </row>
    <row r="171" spans="4:4" x14ac:dyDescent="0.2">
      <c r="D171" s="181"/>
    </row>
    <row r="172" spans="4:4" x14ac:dyDescent="0.2">
      <c r="D172" s="181"/>
    </row>
    <row r="173" spans="4:4" x14ac:dyDescent="0.2">
      <c r="D173" s="181"/>
    </row>
    <row r="174" spans="4:4" x14ac:dyDescent="0.2">
      <c r="D174" s="181"/>
    </row>
    <row r="175" spans="4:4" x14ac:dyDescent="0.2">
      <c r="D175" s="181"/>
    </row>
    <row r="176" spans="4:4" x14ac:dyDescent="0.2">
      <c r="D176" s="181"/>
    </row>
    <row r="177" spans="4:4" x14ac:dyDescent="0.2">
      <c r="D177" s="181"/>
    </row>
    <row r="178" spans="4:4" x14ac:dyDescent="0.2">
      <c r="D178" s="181"/>
    </row>
    <row r="179" spans="4:4" x14ac:dyDescent="0.2">
      <c r="D179" s="181"/>
    </row>
    <row r="180" spans="4:4" x14ac:dyDescent="0.2">
      <c r="D180" s="181"/>
    </row>
    <row r="181" spans="4:4" x14ac:dyDescent="0.2">
      <c r="D181" s="181"/>
    </row>
    <row r="182" spans="4:4" x14ac:dyDescent="0.2">
      <c r="D182" s="181"/>
    </row>
    <row r="183" spans="4:4" x14ac:dyDescent="0.2">
      <c r="D183" s="181"/>
    </row>
    <row r="184" spans="4:4" x14ac:dyDescent="0.2">
      <c r="D184" s="181"/>
    </row>
    <row r="185" spans="4:4" x14ac:dyDescent="0.2">
      <c r="D185" s="181"/>
    </row>
    <row r="186" spans="4:4" x14ac:dyDescent="0.2">
      <c r="D186" s="181"/>
    </row>
    <row r="187" spans="4:4" x14ac:dyDescent="0.2">
      <c r="D187" s="181"/>
    </row>
    <row r="188" spans="4:4" x14ac:dyDescent="0.2">
      <c r="D188" s="181"/>
    </row>
    <row r="189" spans="4:4" x14ac:dyDescent="0.2">
      <c r="D189" s="181"/>
    </row>
    <row r="190" spans="4:4" x14ac:dyDescent="0.2">
      <c r="D190" s="181"/>
    </row>
    <row r="191" spans="4:4" x14ac:dyDescent="0.2">
      <c r="D191" s="181"/>
    </row>
    <row r="192" spans="4:4" x14ac:dyDescent="0.2">
      <c r="D192" s="181"/>
    </row>
    <row r="193" spans="4:4" x14ac:dyDescent="0.2">
      <c r="D193" s="181"/>
    </row>
    <row r="194" spans="4:4" x14ac:dyDescent="0.2">
      <c r="D194" s="181"/>
    </row>
    <row r="195" spans="4:4" x14ac:dyDescent="0.2">
      <c r="D195" s="181"/>
    </row>
    <row r="196" spans="4:4" x14ac:dyDescent="0.2">
      <c r="D196" s="181"/>
    </row>
    <row r="197" spans="4:4" x14ac:dyDescent="0.2">
      <c r="D197" s="181"/>
    </row>
    <row r="198" spans="4:4" x14ac:dyDescent="0.2">
      <c r="D198" s="181"/>
    </row>
    <row r="199" spans="4:4" x14ac:dyDescent="0.2">
      <c r="D199" s="181"/>
    </row>
    <row r="200" spans="4:4" x14ac:dyDescent="0.2">
      <c r="D200" s="181"/>
    </row>
    <row r="201" spans="4:4" x14ac:dyDescent="0.2">
      <c r="D201" s="181"/>
    </row>
    <row r="202" spans="4:4" x14ac:dyDescent="0.2">
      <c r="D202" s="181"/>
    </row>
    <row r="203" spans="4:4" x14ac:dyDescent="0.2">
      <c r="D203" s="181"/>
    </row>
    <row r="204" spans="4:4" x14ac:dyDescent="0.2">
      <c r="D204" s="181"/>
    </row>
    <row r="205" spans="4:4" x14ac:dyDescent="0.2">
      <c r="D205" s="181"/>
    </row>
    <row r="206" spans="4:4" x14ac:dyDescent="0.2">
      <c r="D206" s="181"/>
    </row>
    <row r="207" spans="4:4" x14ac:dyDescent="0.2">
      <c r="D207" s="181"/>
    </row>
    <row r="208" spans="4:4" x14ac:dyDescent="0.2">
      <c r="D208" s="181"/>
    </row>
    <row r="209" spans="4:4" x14ac:dyDescent="0.2">
      <c r="D209" s="181"/>
    </row>
    <row r="210" spans="4:4" x14ac:dyDescent="0.2">
      <c r="D210" s="181"/>
    </row>
    <row r="211" spans="4:4" x14ac:dyDescent="0.2">
      <c r="D211" s="181"/>
    </row>
    <row r="212" spans="4:4" x14ac:dyDescent="0.2">
      <c r="D212" s="181"/>
    </row>
    <row r="213" spans="4:4" x14ac:dyDescent="0.2">
      <c r="D213" s="181"/>
    </row>
    <row r="214" spans="4:4" x14ac:dyDescent="0.2">
      <c r="D214" s="181"/>
    </row>
    <row r="215" spans="4:4" x14ac:dyDescent="0.2">
      <c r="D215" s="181"/>
    </row>
    <row r="216" spans="4:4" x14ac:dyDescent="0.2">
      <c r="D216" s="181"/>
    </row>
    <row r="217" spans="4:4" x14ac:dyDescent="0.2">
      <c r="D217" s="181"/>
    </row>
    <row r="218" spans="4:4" x14ac:dyDescent="0.2">
      <c r="D218" s="181"/>
    </row>
    <row r="219" spans="4:4" x14ac:dyDescent="0.2">
      <c r="D219" s="181"/>
    </row>
    <row r="220" spans="4:4" x14ac:dyDescent="0.2">
      <c r="D220" s="181"/>
    </row>
    <row r="221" spans="4:4" x14ac:dyDescent="0.2">
      <c r="D221" s="181"/>
    </row>
    <row r="222" spans="4:4" x14ac:dyDescent="0.2">
      <c r="D222" s="181"/>
    </row>
    <row r="223" spans="4:4" x14ac:dyDescent="0.2">
      <c r="D223" s="181"/>
    </row>
    <row r="224" spans="4:4" x14ac:dyDescent="0.2">
      <c r="D224" s="181"/>
    </row>
    <row r="225" spans="4:4" x14ac:dyDescent="0.2">
      <c r="D225" s="181"/>
    </row>
    <row r="226" spans="4:4" x14ac:dyDescent="0.2">
      <c r="D226" s="181"/>
    </row>
    <row r="227" spans="4:4" x14ac:dyDescent="0.2">
      <c r="D227" s="181"/>
    </row>
    <row r="228" spans="4:4" x14ac:dyDescent="0.2">
      <c r="D228" s="181"/>
    </row>
    <row r="229" spans="4:4" x14ac:dyDescent="0.2">
      <c r="D229" s="181"/>
    </row>
    <row r="230" spans="4:4" x14ac:dyDescent="0.2">
      <c r="D230" s="181"/>
    </row>
    <row r="231" spans="4:4" x14ac:dyDescent="0.2">
      <c r="D231" s="181"/>
    </row>
    <row r="232" spans="4:4" x14ac:dyDescent="0.2">
      <c r="D232" s="181"/>
    </row>
    <row r="233" spans="4:4" x14ac:dyDescent="0.2">
      <c r="D233" s="181"/>
    </row>
    <row r="234" spans="4:4" x14ac:dyDescent="0.2">
      <c r="D234" s="181"/>
    </row>
    <row r="235" spans="4:4" x14ac:dyDescent="0.2">
      <c r="D235" s="181"/>
    </row>
    <row r="236" spans="4:4" x14ac:dyDescent="0.2">
      <c r="D236" s="181"/>
    </row>
    <row r="237" spans="4:4" x14ac:dyDescent="0.2">
      <c r="D237" s="181"/>
    </row>
    <row r="238" spans="4:4" x14ac:dyDescent="0.2">
      <c r="D238" s="181"/>
    </row>
    <row r="239" spans="4:4" x14ac:dyDescent="0.2">
      <c r="D239" s="181"/>
    </row>
    <row r="240" spans="4:4" x14ac:dyDescent="0.2">
      <c r="D240" s="181"/>
    </row>
    <row r="241" spans="4:4" x14ac:dyDescent="0.2">
      <c r="D241" s="181"/>
    </row>
    <row r="242" spans="4:4" x14ac:dyDescent="0.2">
      <c r="D242" s="181"/>
    </row>
    <row r="243" spans="4:4" x14ac:dyDescent="0.2">
      <c r="D243" s="181"/>
    </row>
    <row r="244" spans="4:4" x14ac:dyDescent="0.2">
      <c r="D244" s="181"/>
    </row>
    <row r="245" spans="4:4" x14ac:dyDescent="0.2">
      <c r="D245" s="181"/>
    </row>
    <row r="246" spans="4:4" x14ac:dyDescent="0.2">
      <c r="D246" s="181"/>
    </row>
    <row r="247" spans="4:4" x14ac:dyDescent="0.2">
      <c r="D247" s="181"/>
    </row>
    <row r="248" spans="4:4" x14ac:dyDescent="0.2">
      <c r="D248" s="181"/>
    </row>
    <row r="249" spans="4:4" x14ac:dyDescent="0.2">
      <c r="D249" s="181"/>
    </row>
    <row r="250" spans="4:4" x14ac:dyDescent="0.2">
      <c r="D250" s="181"/>
    </row>
    <row r="251" spans="4:4" x14ac:dyDescent="0.2">
      <c r="D251" s="181"/>
    </row>
    <row r="252" spans="4:4" x14ac:dyDescent="0.2">
      <c r="D252" s="181"/>
    </row>
    <row r="253" spans="4:4" x14ac:dyDescent="0.2">
      <c r="D253" s="181"/>
    </row>
    <row r="254" spans="4:4" x14ac:dyDescent="0.2">
      <c r="D254" s="181"/>
    </row>
    <row r="255" spans="4:4" x14ac:dyDescent="0.2">
      <c r="D255" s="181"/>
    </row>
    <row r="256" spans="4:4" x14ac:dyDescent="0.2">
      <c r="D256" s="181"/>
    </row>
    <row r="257" spans="4:4" x14ac:dyDescent="0.2">
      <c r="D257" s="181"/>
    </row>
    <row r="258" spans="4:4" x14ac:dyDescent="0.2">
      <c r="D258" s="181"/>
    </row>
    <row r="259" spans="4:4" x14ac:dyDescent="0.2">
      <c r="D259" s="181"/>
    </row>
    <row r="260" spans="4:4" x14ac:dyDescent="0.2">
      <c r="D260" s="181"/>
    </row>
    <row r="261" spans="4:4" x14ac:dyDescent="0.2">
      <c r="D261" s="181"/>
    </row>
    <row r="262" spans="4:4" x14ac:dyDescent="0.2">
      <c r="D262" s="181"/>
    </row>
    <row r="263" spans="4:4" x14ac:dyDescent="0.2">
      <c r="D263" s="181"/>
    </row>
    <row r="264" spans="4:4" x14ac:dyDescent="0.2">
      <c r="D264" s="181"/>
    </row>
    <row r="265" spans="4:4" x14ac:dyDescent="0.2">
      <c r="D265" s="181"/>
    </row>
    <row r="266" spans="4:4" x14ac:dyDescent="0.2">
      <c r="D266" s="181"/>
    </row>
    <row r="267" spans="4:4" x14ac:dyDescent="0.2">
      <c r="D267" s="181"/>
    </row>
    <row r="268" spans="4:4" x14ac:dyDescent="0.2">
      <c r="D268" s="181"/>
    </row>
    <row r="269" spans="4:4" x14ac:dyDescent="0.2">
      <c r="D269" s="181"/>
    </row>
    <row r="270" spans="4:4" x14ac:dyDescent="0.2">
      <c r="D270" s="181"/>
    </row>
    <row r="271" spans="4:4" x14ac:dyDescent="0.2">
      <c r="D271" s="181"/>
    </row>
    <row r="272" spans="4:4" x14ac:dyDescent="0.2">
      <c r="D272" s="181"/>
    </row>
    <row r="273" spans="4:4" x14ac:dyDescent="0.2">
      <c r="D273" s="181"/>
    </row>
    <row r="274" spans="4:4" x14ac:dyDescent="0.2">
      <c r="D274" s="181"/>
    </row>
    <row r="275" spans="4:4" x14ac:dyDescent="0.2">
      <c r="D275" s="181"/>
    </row>
    <row r="276" spans="4:4" x14ac:dyDescent="0.2">
      <c r="D276" s="181"/>
    </row>
    <row r="277" spans="4:4" x14ac:dyDescent="0.2">
      <c r="D277" s="181"/>
    </row>
    <row r="278" spans="4:4" x14ac:dyDescent="0.2">
      <c r="D278" s="181"/>
    </row>
    <row r="279" spans="4:4" x14ac:dyDescent="0.2">
      <c r="D279" s="181"/>
    </row>
    <row r="280" spans="4:4" x14ac:dyDescent="0.2">
      <c r="D280" s="181"/>
    </row>
    <row r="281" spans="4:4" x14ac:dyDescent="0.2">
      <c r="D281" s="181"/>
    </row>
    <row r="282" spans="4:4" x14ac:dyDescent="0.2">
      <c r="D282" s="181"/>
    </row>
    <row r="283" spans="4:4" x14ac:dyDescent="0.2">
      <c r="D283" s="181"/>
    </row>
    <row r="284" spans="4:4" x14ac:dyDescent="0.2">
      <c r="D284" s="181"/>
    </row>
    <row r="285" spans="4:4" x14ac:dyDescent="0.2">
      <c r="D285" s="181"/>
    </row>
    <row r="286" spans="4:4" x14ac:dyDescent="0.2">
      <c r="D286" s="181"/>
    </row>
    <row r="287" spans="4:4" x14ac:dyDescent="0.2">
      <c r="D287" s="181"/>
    </row>
    <row r="288" spans="4:4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He9PIrAMFoJIA0Hr6ghEAUPOifNk9nN9ZjV5kr2U0aw/mIK91G9MqxWhUKIbhpsK1trC0gj9nyVBrlYy076tng==" saltValue="NZ8ZbBb4vmBd84/QCXCoNA==" spinCount="100000" sheet="1"/>
  <mergeCells count="4">
    <mergeCell ref="A1:G1"/>
    <mergeCell ref="C7:G7"/>
    <mergeCell ref="F8:G8"/>
    <mergeCell ref="F12:G12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71</v>
      </c>
      <c r="C2" s="161" t="s">
        <v>72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9</v>
      </c>
      <c r="H6" s="35"/>
    </row>
    <row r="7" spans="1:15" ht="15.75" customHeight="1" x14ac:dyDescent="0.25">
      <c r="B7" s="93" t="str">
        <f>C2</f>
        <v>STA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71</v>
      </c>
      <c r="B18" s="166" t="s">
        <v>72</v>
      </c>
      <c r="C18" s="165"/>
      <c r="D18" s="165"/>
      <c r="E18" s="165"/>
      <c r="F18" s="165"/>
      <c r="G18" s="167"/>
      <c r="H18" s="169">
        <f>'9 9 Pol'!G63</f>
        <v>0</v>
      </c>
      <c r="I18" s="32"/>
      <c r="J18" s="32"/>
      <c r="O18">
        <f>'9 9 Pol'!AN64</f>
        <v>0</v>
      </c>
      <c r="P18">
        <f>'9 9 Pol'!AO64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9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71</v>
      </c>
      <c r="E21" s="285" t="s">
        <v>72</v>
      </c>
      <c r="F21" s="285"/>
      <c r="G21" s="285"/>
      <c r="H21" s="285"/>
      <c r="I21" s="32"/>
      <c r="J21" s="32"/>
      <c r="BC21" s="284" t="str">
        <f>E21</f>
        <v>STA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78</v>
      </c>
      <c r="B23" s="166" t="s">
        <v>80</v>
      </c>
      <c r="C23" s="165"/>
      <c r="D23" s="165"/>
      <c r="E23" s="165"/>
      <c r="F23" s="165"/>
      <c r="G23" s="167"/>
      <c r="H23" s="286">
        <f>'9 9 Pol'!F8</f>
        <v>0</v>
      </c>
      <c r="I23" s="32"/>
      <c r="J23" s="32"/>
    </row>
    <row r="24" spans="1:55" ht="12.75" customHeight="1" x14ac:dyDescent="0.2">
      <c r="A24" s="168" t="s">
        <v>83</v>
      </c>
      <c r="B24" s="166" t="s">
        <v>82</v>
      </c>
      <c r="C24" s="165"/>
      <c r="D24" s="165"/>
      <c r="E24" s="165"/>
      <c r="F24" s="165"/>
      <c r="G24" s="167"/>
      <c r="H24" s="286">
        <f>'9 9 Pol'!F17</f>
        <v>0</v>
      </c>
      <c r="I24" s="32"/>
      <c r="J24" s="32"/>
    </row>
    <row r="25" spans="1:55" ht="12.75" customHeight="1" x14ac:dyDescent="0.2">
      <c r="A25" s="168" t="s">
        <v>103</v>
      </c>
      <c r="B25" s="166" t="s">
        <v>104</v>
      </c>
      <c r="C25" s="165"/>
      <c r="D25" s="165"/>
      <c r="E25" s="165"/>
      <c r="F25" s="165"/>
      <c r="G25" s="167"/>
      <c r="H25" s="286">
        <f>'9 9 Pol'!F29+'9 9 Pol'!F39</f>
        <v>0</v>
      </c>
      <c r="I25" s="32"/>
      <c r="J25" s="32"/>
    </row>
    <row r="26" spans="1:55" ht="12.75" customHeight="1" x14ac:dyDescent="0.2">
      <c r="A26" s="168" t="s">
        <v>111</v>
      </c>
      <c r="B26" s="166" t="s">
        <v>112</v>
      </c>
      <c r="C26" s="165"/>
      <c r="D26" s="165"/>
      <c r="E26" s="165"/>
      <c r="F26" s="165"/>
      <c r="G26" s="167"/>
      <c r="H26" s="286">
        <f>'9 9 Pol'!F23+'9 9 Pol'!F33</f>
        <v>0</v>
      </c>
      <c r="I26" s="32"/>
      <c r="J26" s="32"/>
    </row>
    <row r="27" spans="1:55" ht="12.75" customHeight="1" x14ac:dyDescent="0.2">
      <c r="A27" s="168" t="s">
        <v>119</v>
      </c>
      <c r="B27" s="166" t="s">
        <v>120</v>
      </c>
      <c r="C27" s="165"/>
      <c r="D27" s="165"/>
      <c r="E27" s="165"/>
      <c r="F27" s="165"/>
      <c r="G27" s="167"/>
      <c r="H27" s="286">
        <f>'9 9 Pol'!F47</f>
        <v>0</v>
      </c>
      <c r="I27" s="32"/>
      <c r="J27" s="32"/>
    </row>
    <row r="28" spans="1:55" ht="12.75" customHeight="1" x14ac:dyDescent="0.2">
      <c r="A28" s="168" t="s">
        <v>123</v>
      </c>
      <c r="B28" s="166" t="s">
        <v>124</v>
      </c>
      <c r="C28" s="165"/>
      <c r="D28" s="165"/>
      <c r="E28" s="165"/>
      <c r="F28" s="165"/>
      <c r="G28" s="167"/>
      <c r="H28" s="286">
        <f>'9 9 Pol'!F43</f>
        <v>0</v>
      </c>
      <c r="I28" s="32"/>
      <c r="J28" s="32"/>
    </row>
    <row r="29" spans="1:55" ht="12.75" customHeight="1" thickBot="1" x14ac:dyDescent="0.25">
      <c r="A29" s="175"/>
      <c r="B29" s="176" t="s">
        <v>548</v>
      </c>
      <c r="C29" s="177"/>
      <c r="D29" s="178" t="str">
        <f>D21</f>
        <v>9</v>
      </c>
      <c r="E29" s="177"/>
      <c r="F29" s="177"/>
      <c r="G29" s="179"/>
      <c r="H29" s="287">
        <f>SUM(H23:H28)</f>
        <v>0</v>
      </c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4kic1fjt1YOVAhL+4le1wr9Pq2eJj9o9mUovMV56NnjSHQAeTR93vCvqSMv/oSuDox72LXT5h4q+7W8RnZrllg==" saltValue="vaULLV5G/TY/WcpEKP14rg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71</v>
      </c>
      <c r="C3" s="212" t="s">
        <v>72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71</v>
      </c>
      <c r="C4" s="213" t="s">
        <v>72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7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78</v>
      </c>
      <c r="C8" s="246" t="s">
        <v>80</v>
      </c>
      <c r="D8" s="222"/>
      <c r="E8" s="227"/>
      <c r="F8" s="232">
        <f>SUM(G9:G16)</f>
        <v>0</v>
      </c>
      <c r="G8" s="233"/>
      <c r="H8" s="234"/>
      <c r="I8" s="264"/>
      <c r="AE8" t="s">
        <v>139</v>
      </c>
    </row>
    <row r="9" spans="1:60" outlineLevel="1" x14ac:dyDescent="0.2">
      <c r="A9" s="263">
        <v>1</v>
      </c>
      <c r="B9" s="220" t="s">
        <v>55</v>
      </c>
      <c r="C9" s="249" t="s">
        <v>755</v>
      </c>
      <c r="D9" s="224" t="s">
        <v>550</v>
      </c>
      <c r="E9" s="229">
        <v>1</v>
      </c>
      <c r="F9" s="240"/>
      <c r="G9" s="238">
        <f>ROUND(E9*F9,2)</f>
        <v>0</v>
      </c>
      <c r="H9" s="237"/>
      <c r="I9" s="265" t="s">
        <v>303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304</v>
      </c>
      <c r="AF9" s="204"/>
      <c r="AG9" s="204"/>
      <c r="AH9" s="204"/>
      <c r="AI9" s="204"/>
      <c r="AJ9" s="204"/>
      <c r="AK9" s="204"/>
      <c r="AL9" s="204"/>
      <c r="AM9" s="204">
        <v>21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">
      <c r="A10" s="263">
        <v>2</v>
      </c>
      <c r="B10" s="220" t="s">
        <v>57</v>
      </c>
      <c r="C10" s="249" t="s">
        <v>756</v>
      </c>
      <c r="D10" s="224" t="s">
        <v>613</v>
      </c>
      <c r="E10" s="229">
        <v>1</v>
      </c>
      <c r="F10" s="240"/>
      <c r="G10" s="238">
        <f>ROUND(E10*F10,2)</f>
        <v>0</v>
      </c>
      <c r="H10" s="237"/>
      <c r="I10" s="265" t="s">
        <v>303</v>
      </c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304</v>
      </c>
      <c r="AF10" s="204"/>
      <c r="AG10" s="204"/>
      <c r="AH10" s="204"/>
      <c r="AI10" s="204"/>
      <c r="AJ10" s="204"/>
      <c r="AK10" s="204"/>
      <c r="AL10" s="204"/>
      <c r="AM10" s="204">
        <v>21</v>
      </c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outlineLevel="1" x14ac:dyDescent="0.2">
      <c r="A11" s="263">
        <v>3</v>
      </c>
      <c r="B11" s="220" t="s">
        <v>59</v>
      </c>
      <c r="C11" s="249" t="s">
        <v>757</v>
      </c>
      <c r="D11" s="224" t="s">
        <v>550</v>
      </c>
      <c r="E11" s="229">
        <v>1</v>
      </c>
      <c r="F11" s="240"/>
      <c r="G11" s="238">
        <f>ROUND(E11*F11,2)</f>
        <v>0</v>
      </c>
      <c r="H11" s="237"/>
      <c r="I11" s="265" t="s">
        <v>303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304</v>
      </c>
      <c r="AF11" s="204"/>
      <c r="AG11" s="204"/>
      <c r="AH11" s="204"/>
      <c r="AI11" s="204"/>
      <c r="AJ11" s="204"/>
      <c r="AK11" s="204"/>
      <c r="AL11" s="204"/>
      <c r="AM11" s="204">
        <v>21</v>
      </c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outlineLevel="1" x14ac:dyDescent="0.2">
      <c r="A12" s="263">
        <v>4</v>
      </c>
      <c r="B12" s="220" t="s">
        <v>61</v>
      </c>
      <c r="C12" s="249" t="s">
        <v>758</v>
      </c>
      <c r="D12" s="224" t="s">
        <v>613</v>
      </c>
      <c r="E12" s="229">
        <v>1</v>
      </c>
      <c r="F12" s="240"/>
      <c r="G12" s="238">
        <f>ROUND(E12*F12,2)</f>
        <v>0</v>
      </c>
      <c r="H12" s="237"/>
      <c r="I12" s="265" t="s">
        <v>303</v>
      </c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 t="s">
        <v>304</v>
      </c>
      <c r="AF12" s="204"/>
      <c r="AG12" s="204"/>
      <c r="AH12" s="204"/>
      <c r="AI12" s="204"/>
      <c r="AJ12" s="204"/>
      <c r="AK12" s="204"/>
      <c r="AL12" s="204"/>
      <c r="AM12" s="204">
        <v>21</v>
      </c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</row>
    <row r="13" spans="1:60" outlineLevel="1" x14ac:dyDescent="0.2">
      <c r="A13" s="263">
        <v>5</v>
      </c>
      <c r="B13" s="220" t="s">
        <v>63</v>
      </c>
      <c r="C13" s="249" t="s">
        <v>759</v>
      </c>
      <c r="D13" s="224" t="s">
        <v>550</v>
      </c>
      <c r="E13" s="229">
        <v>11</v>
      </c>
      <c r="F13" s="240"/>
      <c r="G13" s="238">
        <f>ROUND(E13*F13,2)</f>
        <v>0</v>
      </c>
      <c r="H13" s="237"/>
      <c r="I13" s="265" t="s">
        <v>303</v>
      </c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304</v>
      </c>
      <c r="AF13" s="204"/>
      <c r="AG13" s="204"/>
      <c r="AH13" s="204"/>
      <c r="AI13" s="204"/>
      <c r="AJ13" s="204"/>
      <c r="AK13" s="204"/>
      <c r="AL13" s="204"/>
      <c r="AM13" s="204">
        <v>21</v>
      </c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outlineLevel="1" x14ac:dyDescent="0.2">
      <c r="A14" s="263">
        <v>6</v>
      </c>
      <c r="B14" s="220" t="s">
        <v>65</v>
      </c>
      <c r="C14" s="249" t="s">
        <v>760</v>
      </c>
      <c r="D14" s="224" t="s">
        <v>550</v>
      </c>
      <c r="E14" s="229">
        <v>27</v>
      </c>
      <c r="F14" s="240"/>
      <c r="G14" s="238">
        <f>ROUND(E14*F14,2)</f>
        <v>0</v>
      </c>
      <c r="H14" s="237"/>
      <c r="I14" s="265" t="s">
        <v>303</v>
      </c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 t="s">
        <v>304</v>
      </c>
      <c r="AF14" s="204"/>
      <c r="AG14" s="204"/>
      <c r="AH14" s="204"/>
      <c r="AI14" s="204"/>
      <c r="AJ14" s="204"/>
      <c r="AK14" s="204"/>
      <c r="AL14" s="204"/>
      <c r="AM14" s="204">
        <v>21</v>
      </c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outlineLevel="1" x14ac:dyDescent="0.2">
      <c r="A15" s="263">
        <v>7</v>
      </c>
      <c r="B15" s="220" t="s">
        <v>67</v>
      </c>
      <c r="C15" s="249" t="s">
        <v>761</v>
      </c>
      <c r="D15" s="224" t="s">
        <v>550</v>
      </c>
      <c r="E15" s="229">
        <v>11</v>
      </c>
      <c r="F15" s="240"/>
      <c r="G15" s="238">
        <f>ROUND(E15*F15,2)</f>
        <v>0</v>
      </c>
      <c r="H15" s="237"/>
      <c r="I15" s="265" t="s">
        <v>303</v>
      </c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 t="s">
        <v>304</v>
      </c>
      <c r="AF15" s="204"/>
      <c r="AG15" s="204"/>
      <c r="AH15" s="204"/>
      <c r="AI15" s="204"/>
      <c r="AJ15" s="204"/>
      <c r="AK15" s="204"/>
      <c r="AL15" s="204"/>
      <c r="AM15" s="204">
        <v>21</v>
      </c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</row>
    <row r="16" spans="1:60" outlineLevel="1" x14ac:dyDescent="0.2">
      <c r="A16" s="263">
        <v>8</v>
      </c>
      <c r="B16" s="220" t="s">
        <v>69</v>
      </c>
      <c r="C16" s="249" t="s">
        <v>762</v>
      </c>
      <c r="D16" s="224" t="s">
        <v>655</v>
      </c>
      <c r="E16" s="229">
        <v>10</v>
      </c>
      <c r="F16" s="240"/>
      <c r="G16" s="238">
        <f>ROUND(E16*F16,2)</f>
        <v>0</v>
      </c>
      <c r="H16" s="237"/>
      <c r="I16" s="265" t="s">
        <v>303</v>
      </c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 t="s">
        <v>304</v>
      </c>
      <c r="AF16" s="204"/>
      <c r="AG16" s="204"/>
      <c r="AH16" s="204"/>
      <c r="AI16" s="204"/>
      <c r="AJ16" s="204"/>
      <c r="AK16" s="204"/>
      <c r="AL16" s="204"/>
      <c r="AM16" s="204">
        <v>21</v>
      </c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</row>
    <row r="17" spans="1:60" x14ac:dyDescent="0.2">
      <c r="A17" s="258" t="s">
        <v>138</v>
      </c>
      <c r="B17" s="219" t="s">
        <v>83</v>
      </c>
      <c r="C17" s="246" t="s">
        <v>82</v>
      </c>
      <c r="D17" s="222"/>
      <c r="E17" s="227"/>
      <c r="F17" s="241">
        <f>SUM(G18:G22)</f>
        <v>0</v>
      </c>
      <c r="G17" s="242"/>
      <c r="H17" s="234"/>
      <c r="I17" s="264"/>
      <c r="AE17" t="s">
        <v>139</v>
      </c>
    </row>
    <row r="18" spans="1:60" outlineLevel="1" x14ac:dyDescent="0.2">
      <c r="A18" s="263">
        <v>9</v>
      </c>
      <c r="B18" s="220" t="s">
        <v>55</v>
      </c>
      <c r="C18" s="249" t="s">
        <v>763</v>
      </c>
      <c r="D18" s="224" t="s">
        <v>191</v>
      </c>
      <c r="E18" s="229">
        <v>1060</v>
      </c>
      <c r="F18" s="240"/>
      <c r="G18" s="238">
        <f>ROUND(E18*F18,2)</f>
        <v>0</v>
      </c>
      <c r="H18" s="237"/>
      <c r="I18" s="265" t="s">
        <v>303</v>
      </c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 t="s">
        <v>304</v>
      </c>
      <c r="AF18" s="204"/>
      <c r="AG18" s="204"/>
      <c r="AH18" s="204"/>
      <c r="AI18" s="204"/>
      <c r="AJ18" s="204"/>
      <c r="AK18" s="204"/>
      <c r="AL18" s="204"/>
      <c r="AM18" s="204">
        <v>21</v>
      </c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</row>
    <row r="19" spans="1:60" outlineLevel="1" x14ac:dyDescent="0.2">
      <c r="A19" s="263">
        <v>10</v>
      </c>
      <c r="B19" s="220" t="s">
        <v>57</v>
      </c>
      <c r="C19" s="249" t="s">
        <v>709</v>
      </c>
      <c r="D19" s="224" t="s">
        <v>191</v>
      </c>
      <c r="E19" s="229">
        <v>240</v>
      </c>
      <c r="F19" s="240"/>
      <c r="G19" s="238">
        <f>ROUND(E19*F19,2)</f>
        <v>0</v>
      </c>
      <c r="H19" s="237"/>
      <c r="I19" s="265" t="s">
        <v>303</v>
      </c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 t="s">
        <v>304</v>
      </c>
      <c r="AF19" s="204"/>
      <c r="AG19" s="204"/>
      <c r="AH19" s="204"/>
      <c r="AI19" s="204"/>
      <c r="AJ19" s="204"/>
      <c r="AK19" s="204"/>
      <c r="AL19" s="204"/>
      <c r="AM19" s="204">
        <v>21</v>
      </c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</row>
    <row r="20" spans="1:60" outlineLevel="1" x14ac:dyDescent="0.2">
      <c r="A20" s="263">
        <v>11</v>
      </c>
      <c r="B20" s="220" t="s">
        <v>59</v>
      </c>
      <c r="C20" s="249" t="s">
        <v>640</v>
      </c>
      <c r="D20" s="224" t="s">
        <v>191</v>
      </c>
      <c r="E20" s="229">
        <v>125</v>
      </c>
      <c r="F20" s="240"/>
      <c r="G20" s="238">
        <f>ROUND(E20*F20,2)</f>
        <v>0</v>
      </c>
      <c r="H20" s="237"/>
      <c r="I20" s="265" t="s">
        <v>303</v>
      </c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 t="s">
        <v>304</v>
      </c>
      <c r="AF20" s="204"/>
      <c r="AG20" s="204"/>
      <c r="AH20" s="204"/>
      <c r="AI20" s="204"/>
      <c r="AJ20" s="204"/>
      <c r="AK20" s="204"/>
      <c r="AL20" s="204"/>
      <c r="AM20" s="204">
        <v>21</v>
      </c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</row>
    <row r="21" spans="1:60" outlineLevel="1" x14ac:dyDescent="0.2">
      <c r="A21" s="263">
        <v>12</v>
      </c>
      <c r="B21" s="220" t="s">
        <v>61</v>
      </c>
      <c r="C21" s="249" t="s">
        <v>764</v>
      </c>
      <c r="D21" s="224" t="s">
        <v>550</v>
      </c>
      <c r="E21" s="229">
        <v>11</v>
      </c>
      <c r="F21" s="240"/>
      <c r="G21" s="238">
        <f>ROUND(E21*F21,2)</f>
        <v>0</v>
      </c>
      <c r="H21" s="237"/>
      <c r="I21" s="265" t="s">
        <v>303</v>
      </c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 t="s">
        <v>304</v>
      </c>
      <c r="AF21" s="204"/>
      <c r="AG21" s="204"/>
      <c r="AH21" s="204"/>
      <c r="AI21" s="204"/>
      <c r="AJ21" s="204"/>
      <c r="AK21" s="204"/>
      <c r="AL21" s="204"/>
      <c r="AM21" s="204">
        <v>21</v>
      </c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</row>
    <row r="22" spans="1:60" outlineLevel="1" x14ac:dyDescent="0.2">
      <c r="A22" s="263">
        <v>13</v>
      </c>
      <c r="B22" s="220" t="s">
        <v>65</v>
      </c>
      <c r="C22" s="249" t="s">
        <v>765</v>
      </c>
      <c r="D22" s="224" t="s">
        <v>613</v>
      </c>
      <c r="E22" s="229">
        <v>1</v>
      </c>
      <c r="F22" s="240"/>
      <c r="G22" s="238">
        <f>ROUND(E22*F22,2)</f>
        <v>0</v>
      </c>
      <c r="H22" s="237"/>
      <c r="I22" s="265" t="s">
        <v>303</v>
      </c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 t="s">
        <v>304</v>
      </c>
      <c r="AF22" s="204"/>
      <c r="AG22" s="204"/>
      <c r="AH22" s="204"/>
      <c r="AI22" s="204"/>
      <c r="AJ22" s="204"/>
      <c r="AK22" s="204"/>
      <c r="AL22" s="204"/>
      <c r="AM22" s="204">
        <v>21</v>
      </c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</row>
    <row r="23" spans="1:60" x14ac:dyDescent="0.2">
      <c r="A23" s="258" t="s">
        <v>138</v>
      </c>
      <c r="B23" s="219" t="s">
        <v>111</v>
      </c>
      <c r="C23" s="246" t="s">
        <v>112</v>
      </c>
      <c r="D23" s="222"/>
      <c r="E23" s="227"/>
      <c r="F23" s="241">
        <f>SUM(G24:G28)</f>
        <v>0</v>
      </c>
      <c r="G23" s="242"/>
      <c r="H23" s="234"/>
      <c r="I23" s="264"/>
      <c r="AE23" t="s">
        <v>139</v>
      </c>
    </row>
    <row r="24" spans="1:60" outlineLevel="1" x14ac:dyDescent="0.2">
      <c r="A24" s="259"/>
      <c r="B24" s="216" t="s">
        <v>725</v>
      </c>
      <c r="C24" s="247"/>
      <c r="D24" s="223"/>
      <c r="E24" s="228"/>
      <c r="F24" s="235"/>
      <c r="G24" s="236"/>
      <c r="H24" s="237"/>
      <c r="I24" s="265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>
        <v>0</v>
      </c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</row>
    <row r="25" spans="1:60" outlineLevel="1" x14ac:dyDescent="0.2">
      <c r="A25" s="259"/>
      <c r="B25" s="217" t="s">
        <v>726</v>
      </c>
      <c r="C25" s="248"/>
      <c r="D25" s="260"/>
      <c r="E25" s="261"/>
      <c r="F25" s="262"/>
      <c r="G25" s="239"/>
      <c r="H25" s="237"/>
      <c r="I25" s="265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 t="s">
        <v>142</v>
      </c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</row>
    <row r="26" spans="1:60" outlineLevel="1" x14ac:dyDescent="0.2">
      <c r="A26" s="259"/>
      <c r="B26" s="217" t="s">
        <v>727</v>
      </c>
      <c r="C26" s="248"/>
      <c r="D26" s="260"/>
      <c r="E26" s="261"/>
      <c r="F26" s="262"/>
      <c r="G26" s="239"/>
      <c r="H26" s="237"/>
      <c r="I26" s="265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>
        <v>1</v>
      </c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</row>
    <row r="27" spans="1:60" outlineLevel="1" x14ac:dyDescent="0.2">
      <c r="A27" s="263">
        <v>14</v>
      </c>
      <c r="B27" s="220" t="s">
        <v>728</v>
      </c>
      <c r="C27" s="249" t="s">
        <v>729</v>
      </c>
      <c r="D27" s="224" t="s">
        <v>191</v>
      </c>
      <c r="E27" s="229">
        <v>100</v>
      </c>
      <c r="F27" s="240"/>
      <c r="G27" s="238">
        <f>ROUND(E27*F27,2)</f>
        <v>0</v>
      </c>
      <c r="H27" s="237" t="s">
        <v>175</v>
      </c>
      <c r="I27" s="265" t="s">
        <v>147</v>
      </c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 t="s">
        <v>148</v>
      </c>
      <c r="AF27" s="204"/>
      <c r="AG27" s="204"/>
      <c r="AH27" s="204"/>
      <c r="AI27" s="204"/>
      <c r="AJ27" s="204"/>
      <c r="AK27" s="204"/>
      <c r="AL27" s="204"/>
      <c r="AM27" s="204">
        <v>21</v>
      </c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</row>
    <row r="28" spans="1:60" outlineLevel="1" x14ac:dyDescent="0.2">
      <c r="A28" s="259"/>
      <c r="B28" s="221"/>
      <c r="C28" s="250" t="s">
        <v>181</v>
      </c>
      <c r="D28" s="225"/>
      <c r="E28" s="230"/>
      <c r="F28" s="243"/>
      <c r="G28" s="244"/>
      <c r="H28" s="237"/>
      <c r="I28" s="265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9" t="str">
        <f>C28</f>
        <v>Včetně pomocného lešení o výšce podlahy do 1900 mm a pro zatížení do 1,5 kPa  (150 kg/m2).</v>
      </c>
      <c r="BB28" s="204"/>
      <c r="BC28" s="204"/>
      <c r="BD28" s="204"/>
      <c r="BE28" s="204"/>
      <c r="BF28" s="204"/>
      <c r="BG28" s="204"/>
      <c r="BH28" s="204"/>
    </row>
    <row r="29" spans="1:60" x14ac:dyDescent="0.2">
      <c r="A29" s="258" t="s">
        <v>138</v>
      </c>
      <c r="B29" s="219" t="s">
        <v>103</v>
      </c>
      <c r="C29" s="246" t="s">
        <v>104</v>
      </c>
      <c r="D29" s="222"/>
      <c r="E29" s="227"/>
      <c r="F29" s="241">
        <f>SUM(G30:G32)</f>
        <v>0</v>
      </c>
      <c r="G29" s="242"/>
      <c r="H29" s="234"/>
      <c r="I29" s="264"/>
      <c r="AE29" t="s">
        <v>139</v>
      </c>
    </row>
    <row r="30" spans="1:60" outlineLevel="1" x14ac:dyDescent="0.2">
      <c r="A30" s="259"/>
      <c r="B30" s="216" t="s">
        <v>158</v>
      </c>
      <c r="C30" s="247"/>
      <c r="D30" s="223"/>
      <c r="E30" s="228"/>
      <c r="F30" s="235"/>
      <c r="G30" s="236"/>
      <c r="H30" s="237"/>
      <c r="I30" s="265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>
        <v>0</v>
      </c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</row>
    <row r="31" spans="1:60" outlineLevel="1" x14ac:dyDescent="0.2">
      <c r="A31" s="259"/>
      <c r="B31" s="217" t="s">
        <v>141</v>
      </c>
      <c r="C31" s="248"/>
      <c r="D31" s="260"/>
      <c r="E31" s="261"/>
      <c r="F31" s="262"/>
      <c r="G31" s="239"/>
      <c r="H31" s="237"/>
      <c r="I31" s="265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 t="s">
        <v>142</v>
      </c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</row>
    <row r="32" spans="1:60" outlineLevel="1" x14ac:dyDescent="0.2">
      <c r="A32" s="263">
        <v>15</v>
      </c>
      <c r="B32" s="220" t="s">
        <v>730</v>
      </c>
      <c r="C32" s="249" t="s">
        <v>731</v>
      </c>
      <c r="D32" s="224" t="s">
        <v>153</v>
      </c>
      <c r="E32" s="229">
        <v>6</v>
      </c>
      <c r="F32" s="240"/>
      <c r="G32" s="238">
        <f>ROUND(E32*F32,2)</f>
        <v>0</v>
      </c>
      <c r="H32" s="237" t="s">
        <v>146</v>
      </c>
      <c r="I32" s="265" t="s">
        <v>147</v>
      </c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 t="s">
        <v>148</v>
      </c>
      <c r="AF32" s="204"/>
      <c r="AG32" s="204"/>
      <c r="AH32" s="204"/>
      <c r="AI32" s="204"/>
      <c r="AJ32" s="204"/>
      <c r="AK32" s="204"/>
      <c r="AL32" s="204"/>
      <c r="AM32" s="204">
        <v>21</v>
      </c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</row>
    <row r="33" spans="1:60" x14ac:dyDescent="0.2">
      <c r="A33" s="258" t="s">
        <v>138</v>
      </c>
      <c r="B33" s="219" t="s">
        <v>111</v>
      </c>
      <c r="C33" s="246" t="s">
        <v>112</v>
      </c>
      <c r="D33" s="222"/>
      <c r="E33" s="227"/>
      <c r="F33" s="241">
        <f>SUM(G34:G38)</f>
        <v>0</v>
      </c>
      <c r="G33" s="242"/>
      <c r="H33" s="234"/>
      <c r="I33" s="264"/>
      <c r="AE33" t="s">
        <v>139</v>
      </c>
    </row>
    <row r="34" spans="1:60" outlineLevel="1" x14ac:dyDescent="0.2">
      <c r="A34" s="259"/>
      <c r="B34" s="216" t="s">
        <v>176</v>
      </c>
      <c r="C34" s="247"/>
      <c r="D34" s="223"/>
      <c r="E34" s="228"/>
      <c r="F34" s="235"/>
      <c r="G34" s="236"/>
      <c r="H34" s="237"/>
      <c r="I34" s="265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>
        <v>0</v>
      </c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</row>
    <row r="35" spans="1:60" outlineLevel="1" x14ac:dyDescent="0.2">
      <c r="A35" s="259"/>
      <c r="B35" s="217" t="s">
        <v>177</v>
      </c>
      <c r="C35" s="248"/>
      <c r="D35" s="260"/>
      <c r="E35" s="261"/>
      <c r="F35" s="262"/>
      <c r="G35" s="239"/>
      <c r="H35" s="237"/>
      <c r="I35" s="265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 t="s">
        <v>142</v>
      </c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</row>
    <row r="36" spans="1:60" outlineLevel="1" x14ac:dyDescent="0.2">
      <c r="A36" s="259"/>
      <c r="B36" s="217" t="s">
        <v>178</v>
      </c>
      <c r="C36" s="248"/>
      <c r="D36" s="260"/>
      <c r="E36" s="261"/>
      <c r="F36" s="262"/>
      <c r="G36" s="239"/>
      <c r="H36" s="237"/>
      <c r="I36" s="265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>
        <v>1</v>
      </c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</row>
    <row r="37" spans="1:60" ht="22.5" outlineLevel="1" x14ac:dyDescent="0.2">
      <c r="A37" s="263">
        <v>16</v>
      </c>
      <c r="B37" s="220" t="s">
        <v>179</v>
      </c>
      <c r="C37" s="249" t="s">
        <v>180</v>
      </c>
      <c r="D37" s="224" t="s">
        <v>145</v>
      </c>
      <c r="E37" s="229">
        <v>18</v>
      </c>
      <c r="F37" s="240"/>
      <c r="G37" s="238">
        <f>ROUND(E37*F37,2)</f>
        <v>0</v>
      </c>
      <c r="H37" s="237" t="s">
        <v>175</v>
      </c>
      <c r="I37" s="265" t="s">
        <v>147</v>
      </c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 t="s">
        <v>148</v>
      </c>
      <c r="AF37" s="204"/>
      <c r="AG37" s="204"/>
      <c r="AH37" s="204"/>
      <c r="AI37" s="204"/>
      <c r="AJ37" s="204"/>
      <c r="AK37" s="204"/>
      <c r="AL37" s="204"/>
      <c r="AM37" s="204">
        <v>21</v>
      </c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</row>
    <row r="38" spans="1:60" outlineLevel="1" x14ac:dyDescent="0.2">
      <c r="A38" s="259"/>
      <c r="B38" s="221"/>
      <c r="C38" s="250" t="s">
        <v>181</v>
      </c>
      <c r="D38" s="225"/>
      <c r="E38" s="230"/>
      <c r="F38" s="243"/>
      <c r="G38" s="244"/>
      <c r="H38" s="237"/>
      <c r="I38" s="265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9" t="str">
        <f>C38</f>
        <v>Včetně pomocného lešení o výšce podlahy do 1900 mm a pro zatížení do 1,5 kPa  (150 kg/m2).</v>
      </c>
      <c r="BB38" s="204"/>
      <c r="BC38" s="204"/>
      <c r="BD38" s="204"/>
      <c r="BE38" s="204"/>
      <c r="BF38" s="204"/>
      <c r="BG38" s="204"/>
      <c r="BH38" s="204"/>
    </row>
    <row r="39" spans="1:60" x14ac:dyDescent="0.2">
      <c r="A39" s="258" t="s">
        <v>138</v>
      </c>
      <c r="B39" s="219" t="s">
        <v>103</v>
      </c>
      <c r="C39" s="246" t="s">
        <v>104</v>
      </c>
      <c r="D39" s="222"/>
      <c r="E39" s="227"/>
      <c r="F39" s="241">
        <f>SUM(G40:G42)</f>
        <v>0</v>
      </c>
      <c r="G39" s="242"/>
      <c r="H39" s="234"/>
      <c r="I39" s="264"/>
      <c r="AE39" t="s">
        <v>139</v>
      </c>
    </row>
    <row r="40" spans="1:60" outlineLevel="1" x14ac:dyDescent="0.2">
      <c r="A40" s="259"/>
      <c r="B40" s="216" t="s">
        <v>732</v>
      </c>
      <c r="C40" s="247"/>
      <c r="D40" s="223"/>
      <c r="E40" s="228"/>
      <c r="F40" s="235"/>
      <c r="G40" s="236"/>
      <c r="H40" s="237"/>
      <c r="I40" s="265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>
        <v>0</v>
      </c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</row>
    <row r="41" spans="1:60" outlineLevel="1" x14ac:dyDescent="0.2">
      <c r="A41" s="259"/>
      <c r="B41" s="217" t="s">
        <v>733</v>
      </c>
      <c r="C41" s="248"/>
      <c r="D41" s="260"/>
      <c r="E41" s="261"/>
      <c r="F41" s="262"/>
      <c r="G41" s="239"/>
      <c r="H41" s="237"/>
      <c r="I41" s="265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 t="s">
        <v>142</v>
      </c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</row>
    <row r="42" spans="1:60" outlineLevel="1" x14ac:dyDescent="0.2">
      <c r="A42" s="263">
        <v>17</v>
      </c>
      <c r="B42" s="220" t="s">
        <v>734</v>
      </c>
      <c r="C42" s="249" t="s">
        <v>735</v>
      </c>
      <c r="D42" s="224" t="s">
        <v>145</v>
      </c>
      <c r="E42" s="229">
        <v>20</v>
      </c>
      <c r="F42" s="240"/>
      <c r="G42" s="238">
        <f>ROUND(E42*F42,2)</f>
        <v>0</v>
      </c>
      <c r="H42" s="237" t="s">
        <v>146</v>
      </c>
      <c r="I42" s="265" t="s">
        <v>147</v>
      </c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 t="s">
        <v>148</v>
      </c>
      <c r="AF42" s="204"/>
      <c r="AG42" s="204"/>
      <c r="AH42" s="204"/>
      <c r="AI42" s="204"/>
      <c r="AJ42" s="204"/>
      <c r="AK42" s="204"/>
      <c r="AL42" s="204"/>
      <c r="AM42" s="204">
        <v>21</v>
      </c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</row>
    <row r="43" spans="1:60" x14ac:dyDescent="0.2">
      <c r="A43" s="258" t="s">
        <v>138</v>
      </c>
      <c r="B43" s="219" t="s">
        <v>123</v>
      </c>
      <c r="C43" s="246" t="s">
        <v>124</v>
      </c>
      <c r="D43" s="222"/>
      <c r="E43" s="227"/>
      <c r="F43" s="241">
        <f>SUM(G44:G46)</f>
        <v>0</v>
      </c>
      <c r="G43" s="242"/>
      <c r="H43" s="234"/>
      <c r="I43" s="264"/>
      <c r="AE43" t="s">
        <v>139</v>
      </c>
    </row>
    <row r="44" spans="1:60" outlineLevel="1" x14ac:dyDescent="0.2">
      <c r="A44" s="263">
        <v>18</v>
      </c>
      <c r="B44" s="220" t="s">
        <v>65</v>
      </c>
      <c r="C44" s="249" t="s">
        <v>664</v>
      </c>
      <c r="D44" s="224" t="s">
        <v>613</v>
      </c>
      <c r="E44" s="229">
        <v>1</v>
      </c>
      <c r="F44" s="240"/>
      <c r="G44" s="238">
        <f>ROUND(E44*F44,2)</f>
        <v>0</v>
      </c>
      <c r="H44" s="237"/>
      <c r="I44" s="265" t="s">
        <v>303</v>
      </c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 t="s">
        <v>304</v>
      </c>
      <c r="AF44" s="204"/>
      <c r="AG44" s="204"/>
      <c r="AH44" s="204"/>
      <c r="AI44" s="204"/>
      <c r="AJ44" s="204"/>
      <c r="AK44" s="204"/>
      <c r="AL44" s="204"/>
      <c r="AM44" s="204">
        <v>21</v>
      </c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</row>
    <row r="45" spans="1:60" outlineLevel="1" x14ac:dyDescent="0.2">
      <c r="A45" s="263">
        <v>19</v>
      </c>
      <c r="B45" s="220" t="s">
        <v>67</v>
      </c>
      <c r="C45" s="249" t="s">
        <v>665</v>
      </c>
      <c r="D45" s="224" t="s">
        <v>613</v>
      </c>
      <c r="E45" s="229">
        <v>1</v>
      </c>
      <c r="F45" s="240"/>
      <c r="G45" s="238">
        <f>ROUND(E45*F45,2)</f>
        <v>0</v>
      </c>
      <c r="H45" s="237"/>
      <c r="I45" s="265" t="s">
        <v>303</v>
      </c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 t="s">
        <v>304</v>
      </c>
      <c r="AF45" s="204"/>
      <c r="AG45" s="204"/>
      <c r="AH45" s="204"/>
      <c r="AI45" s="204"/>
      <c r="AJ45" s="204"/>
      <c r="AK45" s="204"/>
      <c r="AL45" s="204"/>
      <c r="AM45" s="204">
        <v>21</v>
      </c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</row>
    <row r="46" spans="1:60" outlineLevel="1" x14ac:dyDescent="0.2">
      <c r="A46" s="263">
        <v>20</v>
      </c>
      <c r="B46" s="220" t="s">
        <v>69</v>
      </c>
      <c r="C46" s="249" t="s">
        <v>751</v>
      </c>
      <c r="D46" s="224" t="s">
        <v>613</v>
      </c>
      <c r="E46" s="229">
        <v>1</v>
      </c>
      <c r="F46" s="240"/>
      <c r="G46" s="238">
        <f>ROUND(E46*F46,2)</f>
        <v>0</v>
      </c>
      <c r="H46" s="237"/>
      <c r="I46" s="265" t="s">
        <v>303</v>
      </c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 t="s">
        <v>304</v>
      </c>
      <c r="AF46" s="204"/>
      <c r="AG46" s="204"/>
      <c r="AH46" s="204"/>
      <c r="AI46" s="204"/>
      <c r="AJ46" s="204"/>
      <c r="AK46" s="204"/>
      <c r="AL46" s="204"/>
      <c r="AM46" s="204">
        <v>21</v>
      </c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</row>
    <row r="47" spans="1:60" x14ac:dyDescent="0.2">
      <c r="A47" s="258" t="s">
        <v>138</v>
      </c>
      <c r="B47" s="219" t="s">
        <v>119</v>
      </c>
      <c r="C47" s="246" t="s">
        <v>120</v>
      </c>
      <c r="D47" s="222"/>
      <c r="E47" s="227"/>
      <c r="F47" s="241">
        <f>SUM(G48:G61)</f>
        <v>0</v>
      </c>
      <c r="G47" s="242"/>
      <c r="H47" s="234"/>
      <c r="I47" s="264"/>
      <c r="AE47" t="s">
        <v>139</v>
      </c>
    </row>
    <row r="48" spans="1:60" outlineLevel="1" x14ac:dyDescent="0.2">
      <c r="A48" s="259"/>
      <c r="B48" s="216" t="s">
        <v>519</v>
      </c>
      <c r="C48" s="247"/>
      <c r="D48" s="223"/>
      <c r="E48" s="228"/>
      <c r="F48" s="235"/>
      <c r="G48" s="236"/>
      <c r="H48" s="237"/>
      <c r="I48" s="265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>
        <v>0</v>
      </c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</row>
    <row r="49" spans="1:60" outlineLevel="1" x14ac:dyDescent="0.2">
      <c r="A49" s="263">
        <v>21</v>
      </c>
      <c r="B49" s="220" t="s">
        <v>736</v>
      </c>
      <c r="C49" s="249" t="s">
        <v>737</v>
      </c>
      <c r="D49" s="224" t="s">
        <v>507</v>
      </c>
      <c r="E49" s="229">
        <v>0.55000000000000004</v>
      </c>
      <c r="F49" s="240"/>
      <c r="G49" s="238">
        <f>ROUND(E49*F49,2)</f>
        <v>0</v>
      </c>
      <c r="H49" s="237" t="s">
        <v>175</v>
      </c>
      <c r="I49" s="265" t="s">
        <v>147</v>
      </c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 t="s">
        <v>148</v>
      </c>
      <c r="AF49" s="204"/>
      <c r="AG49" s="204"/>
      <c r="AH49" s="204"/>
      <c r="AI49" s="204"/>
      <c r="AJ49" s="204"/>
      <c r="AK49" s="204"/>
      <c r="AL49" s="204"/>
      <c r="AM49" s="204">
        <v>21</v>
      </c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</row>
    <row r="50" spans="1:60" outlineLevel="1" x14ac:dyDescent="0.2">
      <c r="A50" s="259"/>
      <c r="B50" s="217" t="s">
        <v>503</v>
      </c>
      <c r="C50" s="248"/>
      <c r="D50" s="260"/>
      <c r="E50" s="261"/>
      <c r="F50" s="262"/>
      <c r="G50" s="239"/>
      <c r="H50" s="237"/>
      <c r="I50" s="265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>
        <v>0</v>
      </c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</row>
    <row r="51" spans="1:60" outlineLevel="1" x14ac:dyDescent="0.2">
      <c r="A51" s="259"/>
      <c r="B51" s="217" t="s">
        <v>504</v>
      </c>
      <c r="C51" s="248"/>
      <c r="D51" s="260"/>
      <c r="E51" s="261"/>
      <c r="F51" s="262"/>
      <c r="G51" s="239"/>
      <c r="H51" s="237"/>
      <c r="I51" s="265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>
        <v>1</v>
      </c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</row>
    <row r="52" spans="1:60" outlineLevel="1" x14ac:dyDescent="0.2">
      <c r="A52" s="263">
        <v>22</v>
      </c>
      <c r="B52" s="220" t="s">
        <v>505</v>
      </c>
      <c r="C52" s="249" t="s">
        <v>506</v>
      </c>
      <c r="D52" s="224" t="s">
        <v>507</v>
      </c>
      <c r="E52" s="229">
        <v>0.55000000000000004</v>
      </c>
      <c r="F52" s="240"/>
      <c r="G52" s="238">
        <f>ROUND(E52*F52,2)</f>
        <v>0</v>
      </c>
      <c r="H52" s="237" t="s">
        <v>175</v>
      </c>
      <c r="I52" s="265" t="s">
        <v>147</v>
      </c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 t="s">
        <v>148</v>
      </c>
      <c r="AF52" s="204"/>
      <c r="AG52" s="204"/>
      <c r="AH52" s="204"/>
      <c r="AI52" s="204"/>
      <c r="AJ52" s="204"/>
      <c r="AK52" s="204"/>
      <c r="AL52" s="204"/>
      <c r="AM52" s="204">
        <v>21</v>
      </c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</row>
    <row r="53" spans="1:60" outlineLevel="1" x14ac:dyDescent="0.2">
      <c r="A53" s="259"/>
      <c r="B53" s="217" t="s">
        <v>503</v>
      </c>
      <c r="C53" s="248"/>
      <c r="D53" s="260"/>
      <c r="E53" s="261"/>
      <c r="F53" s="262"/>
      <c r="G53" s="239"/>
      <c r="H53" s="237"/>
      <c r="I53" s="265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>
        <v>0</v>
      </c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</row>
    <row r="54" spans="1:60" outlineLevel="1" x14ac:dyDescent="0.2">
      <c r="A54" s="259"/>
      <c r="B54" s="217" t="s">
        <v>504</v>
      </c>
      <c r="C54" s="248"/>
      <c r="D54" s="260"/>
      <c r="E54" s="261"/>
      <c r="F54" s="262"/>
      <c r="G54" s="239"/>
      <c r="H54" s="237"/>
      <c r="I54" s="265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>
        <v>1</v>
      </c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</row>
    <row r="55" spans="1:60" outlineLevel="1" x14ac:dyDescent="0.2">
      <c r="A55" s="263">
        <v>23</v>
      </c>
      <c r="B55" s="220" t="s">
        <v>508</v>
      </c>
      <c r="C55" s="249" t="s">
        <v>509</v>
      </c>
      <c r="D55" s="224" t="s">
        <v>507</v>
      </c>
      <c r="E55" s="229">
        <v>0.55000000000000004</v>
      </c>
      <c r="F55" s="240"/>
      <c r="G55" s="238">
        <f>ROUND(E55*F55,2)</f>
        <v>0</v>
      </c>
      <c r="H55" s="237" t="s">
        <v>175</v>
      </c>
      <c r="I55" s="265" t="s">
        <v>147</v>
      </c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 t="s">
        <v>148</v>
      </c>
      <c r="AF55" s="204"/>
      <c r="AG55" s="204"/>
      <c r="AH55" s="204"/>
      <c r="AI55" s="204"/>
      <c r="AJ55" s="204"/>
      <c r="AK55" s="204"/>
      <c r="AL55" s="204"/>
      <c r="AM55" s="204">
        <v>21</v>
      </c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</row>
    <row r="56" spans="1:60" outlineLevel="1" x14ac:dyDescent="0.2">
      <c r="A56" s="259"/>
      <c r="B56" s="217" t="s">
        <v>510</v>
      </c>
      <c r="C56" s="248"/>
      <c r="D56" s="260"/>
      <c r="E56" s="261"/>
      <c r="F56" s="262"/>
      <c r="G56" s="239"/>
      <c r="H56" s="237"/>
      <c r="I56" s="265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>
        <v>0</v>
      </c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</row>
    <row r="57" spans="1:60" outlineLevel="1" x14ac:dyDescent="0.2">
      <c r="A57" s="263">
        <v>24</v>
      </c>
      <c r="B57" s="220" t="s">
        <v>511</v>
      </c>
      <c r="C57" s="249" t="s">
        <v>512</v>
      </c>
      <c r="D57" s="224" t="s">
        <v>507</v>
      </c>
      <c r="E57" s="229">
        <v>0.55000000000000004</v>
      </c>
      <c r="F57" s="240"/>
      <c r="G57" s="238">
        <f>ROUND(E57*F57,2)</f>
        <v>0</v>
      </c>
      <c r="H57" s="237" t="s">
        <v>175</v>
      </c>
      <c r="I57" s="265" t="s">
        <v>147</v>
      </c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 t="s">
        <v>148</v>
      </c>
      <c r="AF57" s="204"/>
      <c r="AG57" s="204"/>
      <c r="AH57" s="204"/>
      <c r="AI57" s="204"/>
      <c r="AJ57" s="204"/>
      <c r="AK57" s="204"/>
      <c r="AL57" s="204"/>
      <c r="AM57" s="204">
        <v>21</v>
      </c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</row>
    <row r="58" spans="1:60" outlineLevel="1" x14ac:dyDescent="0.2">
      <c r="A58" s="259"/>
      <c r="B58" s="221"/>
      <c r="C58" s="250" t="s">
        <v>513</v>
      </c>
      <c r="D58" s="225"/>
      <c r="E58" s="230"/>
      <c r="F58" s="243"/>
      <c r="G58" s="244"/>
      <c r="H58" s="237"/>
      <c r="I58" s="265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9" t="str">
        <f>C58</f>
        <v>Včetně naložení na dopravní prostředek a složení na skládku, bez poplatku za skládku.</v>
      </c>
      <c r="BB58" s="204"/>
      <c r="BC58" s="204"/>
      <c r="BD58" s="204"/>
      <c r="BE58" s="204"/>
      <c r="BF58" s="204"/>
      <c r="BG58" s="204"/>
      <c r="BH58" s="204"/>
    </row>
    <row r="59" spans="1:60" outlineLevel="1" x14ac:dyDescent="0.2">
      <c r="A59" s="263">
        <v>25</v>
      </c>
      <c r="B59" s="220" t="s">
        <v>514</v>
      </c>
      <c r="C59" s="249" t="s">
        <v>515</v>
      </c>
      <c r="D59" s="224" t="s">
        <v>507</v>
      </c>
      <c r="E59" s="229">
        <v>12.1</v>
      </c>
      <c r="F59" s="240"/>
      <c r="G59" s="238">
        <f>ROUND(E59*F59,2)</f>
        <v>0</v>
      </c>
      <c r="H59" s="237" t="s">
        <v>175</v>
      </c>
      <c r="I59" s="265" t="s">
        <v>147</v>
      </c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 t="s">
        <v>148</v>
      </c>
      <c r="AF59" s="204"/>
      <c r="AG59" s="204"/>
      <c r="AH59" s="204"/>
      <c r="AI59" s="204"/>
      <c r="AJ59" s="204"/>
      <c r="AK59" s="204"/>
      <c r="AL59" s="204"/>
      <c r="AM59" s="204">
        <v>21</v>
      </c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</row>
    <row r="60" spans="1:60" outlineLevel="1" x14ac:dyDescent="0.2">
      <c r="A60" s="259"/>
      <c r="B60" s="217" t="s">
        <v>516</v>
      </c>
      <c r="C60" s="248"/>
      <c r="D60" s="260"/>
      <c r="E60" s="261"/>
      <c r="F60" s="262"/>
      <c r="G60" s="239"/>
      <c r="H60" s="237"/>
      <c r="I60" s="265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>
        <v>0</v>
      </c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</row>
    <row r="61" spans="1:60" ht="13.5" outlineLevel="1" thickBot="1" x14ac:dyDescent="0.25">
      <c r="A61" s="275">
        <v>26</v>
      </c>
      <c r="B61" s="276" t="s">
        <v>517</v>
      </c>
      <c r="C61" s="277" t="s">
        <v>518</v>
      </c>
      <c r="D61" s="278" t="s">
        <v>507</v>
      </c>
      <c r="E61" s="279">
        <v>0.55000000000000004</v>
      </c>
      <c r="F61" s="280"/>
      <c r="G61" s="281">
        <f>ROUND(E61*F61,2)</f>
        <v>0</v>
      </c>
      <c r="H61" s="282" t="s">
        <v>175</v>
      </c>
      <c r="I61" s="283" t="s">
        <v>147</v>
      </c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 t="s">
        <v>148</v>
      </c>
      <c r="AF61" s="204"/>
      <c r="AG61" s="204"/>
      <c r="AH61" s="204"/>
      <c r="AI61" s="204"/>
      <c r="AJ61" s="204"/>
      <c r="AK61" s="204"/>
      <c r="AL61" s="204"/>
      <c r="AM61" s="204">
        <v>21</v>
      </c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</row>
    <row r="62" spans="1:60" hidden="1" x14ac:dyDescent="0.2">
      <c r="A62" s="54"/>
      <c r="B62" s="61" t="s">
        <v>545</v>
      </c>
      <c r="C62" s="252" t="s">
        <v>545</v>
      </c>
      <c r="D62" s="207"/>
      <c r="E62" s="205"/>
      <c r="F62" s="205"/>
      <c r="G62" s="205"/>
      <c r="H62" s="205"/>
      <c r="I62" s="206"/>
    </row>
    <row r="63" spans="1:60" hidden="1" x14ac:dyDescent="0.2">
      <c r="A63" s="253"/>
      <c r="B63" s="254" t="s">
        <v>544</v>
      </c>
      <c r="C63" s="255"/>
      <c r="D63" s="256"/>
      <c r="E63" s="253"/>
      <c r="F63" s="253"/>
      <c r="G63" s="257">
        <f>F8+F17+F23+F29+F33+F39+F43+F47</f>
        <v>0</v>
      </c>
      <c r="H63" s="46"/>
      <c r="I63" s="46"/>
      <c r="AN63">
        <v>15</v>
      </c>
      <c r="AO63">
        <v>21</v>
      </c>
    </row>
    <row r="64" spans="1:60" x14ac:dyDescent="0.2">
      <c r="A64" s="46"/>
      <c r="B64" s="245"/>
      <c r="C64" s="245"/>
      <c r="D64" s="183"/>
      <c r="E64" s="46"/>
      <c r="F64" s="46"/>
      <c r="G64" s="46"/>
      <c r="H64" s="46"/>
      <c r="I64" s="46"/>
      <c r="AN64">
        <f>SUMIF(AM8:AM63,AN63,G8:G63)</f>
        <v>0</v>
      </c>
      <c r="AO64">
        <f>SUMIF(AM8:AM63,AO63,G8:G63)</f>
        <v>0</v>
      </c>
    </row>
    <row r="65" spans="4:4" x14ac:dyDescent="0.2">
      <c r="D65" s="181"/>
    </row>
    <row r="66" spans="4:4" x14ac:dyDescent="0.2">
      <c r="D66" s="181"/>
    </row>
    <row r="67" spans="4:4" x14ac:dyDescent="0.2">
      <c r="D67" s="181"/>
    </row>
    <row r="68" spans="4:4" x14ac:dyDescent="0.2">
      <c r="D68" s="181"/>
    </row>
    <row r="69" spans="4:4" x14ac:dyDescent="0.2">
      <c r="D69" s="181"/>
    </row>
    <row r="70" spans="4:4" x14ac:dyDescent="0.2">
      <c r="D70" s="181"/>
    </row>
    <row r="71" spans="4:4" x14ac:dyDescent="0.2">
      <c r="D71" s="181"/>
    </row>
    <row r="72" spans="4:4" x14ac:dyDescent="0.2">
      <c r="D72" s="181"/>
    </row>
    <row r="73" spans="4:4" x14ac:dyDescent="0.2">
      <c r="D73" s="181"/>
    </row>
    <row r="74" spans="4:4" x14ac:dyDescent="0.2">
      <c r="D74" s="181"/>
    </row>
    <row r="75" spans="4:4" x14ac:dyDescent="0.2">
      <c r="D75" s="181"/>
    </row>
    <row r="76" spans="4:4" x14ac:dyDescent="0.2">
      <c r="D76" s="181"/>
    </row>
    <row r="77" spans="4:4" x14ac:dyDescent="0.2">
      <c r="D77" s="181"/>
    </row>
    <row r="78" spans="4:4" x14ac:dyDescent="0.2">
      <c r="D78" s="181"/>
    </row>
    <row r="79" spans="4:4" x14ac:dyDescent="0.2">
      <c r="D79" s="181"/>
    </row>
    <row r="80" spans="4:4" x14ac:dyDescent="0.2">
      <c r="D80" s="181"/>
    </row>
    <row r="81" spans="4:4" x14ac:dyDescent="0.2">
      <c r="D81" s="181"/>
    </row>
    <row r="82" spans="4:4" x14ac:dyDescent="0.2">
      <c r="D82" s="181"/>
    </row>
    <row r="83" spans="4:4" x14ac:dyDescent="0.2">
      <c r="D83" s="181"/>
    </row>
    <row r="84" spans="4:4" x14ac:dyDescent="0.2">
      <c r="D84" s="181"/>
    </row>
    <row r="85" spans="4:4" x14ac:dyDescent="0.2">
      <c r="D85" s="181"/>
    </row>
    <row r="86" spans="4:4" x14ac:dyDescent="0.2">
      <c r="D86" s="181"/>
    </row>
    <row r="87" spans="4:4" x14ac:dyDescent="0.2">
      <c r="D87" s="181"/>
    </row>
    <row r="88" spans="4:4" x14ac:dyDescent="0.2">
      <c r="D88" s="181"/>
    </row>
    <row r="89" spans="4:4" x14ac:dyDescent="0.2">
      <c r="D89" s="181"/>
    </row>
    <row r="90" spans="4:4" x14ac:dyDescent="0.2">
      <c r="D90" s="181"/>
    </row>
    <row r="91" spans="4:4" x14ac:dyDescent="0.2">
      <c r="D91" s="181"/>
    </row>
    <row r="92" spans="4:4" x14ac:dyDescent="0.2">
      <c r="D92" s="181"/>
    </row>
    <row r="93" spans="4:4" x14ac:dyDescent="0.2">
      <c r="D93" s="181"/>
    </row>
    <row r="94" spans="4:4" x14ac:dyDescent="0.2">
      <c r="D94" s="181"/>
    </row>
    <row r="95" spans="4:4" x14ac:dyDescent="0.2">
      <c r="D95" s="181"/>
    </row>
    <row r="96" spans="4:4" x14ac:dyDescent="0.2">
      <c r="D96" s="181"/>
    </row>
    <row r="97" spans="4:4" x14ac:dyDescent="0.2">
      <c r="D97" s="181"/>
    </row>
    <row r="98" spans="4:4" x14ac:dyDescent="0.2">
      <c r="D98" s="181"/>
    </row>
    <row r="99" spans="4:4" x14ac:dyDescent="0.2">
      <c r="D99" s="181"/>
    </row>
    <row r="100" spans="4:4" x14ac:dyDescent="0.2">
      <c r="D100" s="181"/>
    </row>
    <row r="101" spans="4:4" x14ac:dyDescent="0.2">
      <c r="D101" s="181"/>
    </row>
    <row r="102" spans="4:4" x14ac:dyDescent="0.2">
      <c r="D102" s="181"/>
    </row>
    <row r="103" spans="4:4" x14ac:dyDescent="0.2">
      <c r="D103" s="181"/>
    </row>
    <row r="104" spans="4:4" x14ac:dyDescent="0.2">
      <c r="D104" s="181"/>
    </row>
    <row r="105" spans="4:4" x14ac:dyDescent="0.2">
      <c r="D105" s="181"/>
    </row>
    <row r="106" spans="4:4" x14ac:dyDescent="0.2">
      <c r="D106" s="181"/>
    </row>
    <row r="107" spans="4:4" x14ac:dyDescent="0.2">
      <c r="D107" s="181"/>
    </row>
    <row r="108" spans="4:4" x14ac:dyDescent="0.2">
      <c r="D108" s="181"/>
    </row>
    <row r="109" spans="4:4" x14ac:dyDescent="0.2">
      <c r="D109" s="181"/>
    </row>
    <row r="110" spans="4:4" x14ac:dyDescent="0.2">
      <c r="D110" s="181"/>
    </row>
    <row r="111" spans="4:4" x14ac:dyDescent="0.2">
      <c r="D111" s="181"/>
    </row>
    <row r="112" spans="4:4" x14ac:dyDescent="0.2">
      <c r="D112" s="181"/>
    </row>
    <row r="113" spans="4:4" x14ac:dyDescent="0.2">
      <c r="D113" s="181"/>
    </row>
    <row r="114" spans="4:4" x14ac:dyDescent="0.2">
      <c r="D114" s="181"/>
    </row>
    <row r="115" spans="4:4" x14ac:dyDescent="0.2">
      <c r="D115" s="181"/>
    </row>
    <row r="116" spans="4:4" x14ac:dyDescent="0.2">
      <c r="D116" s="181"/>
    </row>
    <row r="117" spans="4:4" x14ac:dyDescent="0.2">
      <c r="D117" s="181"/>
    </row>
    <row r="118" spans="4:4" x14ac:dyDescent="0.2">
      <c r="D118" s="181"/>
    </row>
    <row r="119" spans="4:4" x14ac:dyDescent="0.2">
      <c r="D119" s="181"/>
    </row>
    <row r="120" spans="4:4" x14ac:dyDescent="0.2">
      <c r="D120" s="181"/>
    </row>
    <row r="121" spans="4:4" x14ac:dyDescent="0.2">
      <c r="D121" s="181"/>
    </row>
    <row r="122" spans="4:4" x14ac:dyDescent="0.2">
      <c r="D122" s="181"/>
    </row>
    <row r="123" spans="4:4" x14ac:dyDescent="0.2">
      <c r="D123" s="181"/>
    </row>
    <row r="124" spans="4:4" x14ac:dyDescent="0.2">
      <c r="D124" s="181"/>
    </row>
    <row r="125" spans="4:4" x14ac:dyDescent="0.2">
      <c r="D125" s="181"/>
    </row>
    <row r="126" spans="4:4" x14ac:dyDescent="0.2">
      <c r="D126" s="181"/>
    </row>
    <row r="127" spans="4:4" x14ac:dyDescent="0.2">
      <c r="D127" s="181"/>
    </row>
    <row r="128" spans="4:4" x14ac:dyDescent="0.2">
      <c r="D128" s="181"/>
    </row>
    <row r="129" spans="4:4" x14ac:dyDescent="0.2">
      <c r="D129" s="181"/>
    </row>
    <row r="130" spans="4:4" x14ac:dyDescent="0.2">
      <c r="D130" s="181"/>
    </row>
    <row r="131" spans="4:4" x14ac:dyDescent="0.2">
      <c r="D131" s="181"/>
    </row>
    <row r="132" spans="4:4" x14ac:dyDescent="0.2">
      <c r="D132" s="181"/>
    </row>
    <row r="133" spans="4:4" x14ac:dyDescent="0.2">
      <c r="D133" s="181"/>
    </row>
    <row r="134" spans="4:4" x14ac:dyDescent="0.2">
      <c r="D134" s="181"/>
    </row>
    <row r="135" spans="4:4" x14ac:dyDescent="0.2">
      <c r="D135" s="181"/>
    </row>
    <row r="136" spans="4:4" x14ac:dyDescent="0.2">
      <c r="D136" s="181"/>
    </row>
    <row r="137" spans="4:4" x14ac:dyDescent="0.2">
      <c r="D137" s="181"/>
    </row>
    <row r="138" spans="4:4" x14ac:dyDescent="0.2">
      <c r="D138" s="181"/>
    </row>
    <row r="139" spans="4:4" x14ac:dyDescent="0.2">
      <c r="D139" s="181"/>
    </row>
    <row r="140" spans="4:4" x14ac:dyDescent="0.2">
      <c r="D140" s="181"/>
    </row>
    <row r="141" spans="4:4" x14ac:dyDescent="0.2">
      <c r="D141" s="181"/>
    </row>
    <row r="142" spans="4:4" x14ac:dyDescent="0.2">
      <c r="D142" s="181"/>
    </row>
    <row r="143" spans="4:4" x14ac:dyDescent="0.2">
      <c r="D143" s="181"/>
    </row>
    <row r="144" spans="4:4" x14ac:dyDescent="0.2">
      <c r="D144" s="181"/>
    </row>
    <row r="145" spans="4:4" x14ac:dyDescent="0.2">
      <c r="D145" s="181"/>
    </row>
    <row r="146" spans="4:4" x14ac:dyDescent="0.2">
      <c r="D146" s="181"/>
    </row>
    <row r="147" spans="4:4" x14ac:dyDescent="0.2">
      <c r="D147" s="181"/>
    </row>
    <row r="148" spans="4:4" x14ac:dyDescent="0.2">
      <c r="D148" s="181"/>
    </row>
    <row r="149" spans="4:4" x14ac:dyDescent="0.2">
      <c r="D149" s="181"/>
    </row>
    <row r="150" spans="4:4" x14ac:dyDescent="0.2">
      <c r="D150" s="181"/>
    </row>
    <row r="151" spans="4:4" x14ac:dyDescent="0.2">
      <c r="D151" s="181"/>
    </row>
    <row r="152" spans="4:4" x14ac:dyDescent="0.2">
      <c r="D152" s="181"/>
    </row>
    <row r="153" spans="4:4" x14ac:dyDescent="0.2">
      <c r="D153" s="181"/>
    </row>
    <row r="154" spans="4:4" x14ac:dyDescent="0.2">
      <c r="D154" s="181"/>
    </row>
    <row r="155" spans="4:4" x14ac:dyDescent="0.2">
      <c r="D155" s="181"/>
    </row>
    <row r="156" spans="4:4" x14ac:dyDescent="0.2">
      <c r="D156" s="181"/>
    </row>
    <row r="157" spans="4:4" x14ac:dyDescent="0.2">
      <c r="D157" s="181"/>
    </row>
    <row r="158" spans="4:4" x14ac:dyDescent="0.2">
      <c r="D158" s="181"/>
    </row>
    <row r="159" spans="4:4" x14ac:dyDescent="0.2">
      <c r="D159" s="181"/>
    </row>
    <row r="160" spans="4:4" x14ac:dyDescent="0.2">
      <c r="D160" s="181"/>
    </row>
    <row r="161" spans="4:4" x14ac:dyDescent="0.2">
      <c r="D161" s="181"/>
    </row>
    <row r="162" spans="4:4" x14ac:dyDescent="0.2">
      <c r="D162" s="181"/>
    </row>
    <row r="163" spans="4:4" x14ac:dyDescent="0.2">
      <c r="D163" s="181"/>
    </row>
    <row r="164" spans="4:4" x14ac:dyDescent="0.2">
      <c r="D164" s="181"/>
    </row>
    <row r="165" spans="4:4" x14ac:dyDescent="0.2">
      <c r="D165" s="181"/>
    </row>
    <row r="166" spans="4:4" x14ac:dyDescent="0.2">
      <c r="D166" s="181"/>
    </row>
    <row r="167" spans="4:4" x14ac:dyDescent="0.2">
      <c r="D167" s="181"/>
    </row>
    <row r="168" spans="4:4" x14ac:dyDescent="0.2">
      <c r="D168" s="181"/>
    </row>
    <row r="169" spans="4:4" x14ac:dyDescent="0.2">
      <c r="D169" s="181"/>
    </row>
    <row r="170" spans="4:4" x14ac:dyDescent="0.2">
      <c r="D170" s="181"/>
    </row>
    <row r="171" spans="4:4" x14ac:dyDescent="0.2">
      <c r="D171" s="181"/>
    </row>
    <row r="172" spans="4:4" x14ac:dyDescent="0.2">
      <c r="D172" s="181"/>
    </row>
    <row r="173" spans="4:4" x14ac:dyDescent="0.2">
      <c r="D173" s="181"/>
    </row>
    <row r="174" spans="4:4" x14ac:dyDescent="0.2">
      <c r="D174" s="181"/>
    </row>
    <row r="175" spans="4:4" x14ac:dyDescent="0.2">
      <c r="D175" s="181"/>
    </row>
    <row r="176" spans="4:4" x14ac:dyDescent="0.2">
      <c r="D176" s="181"/>
    </row>
    <row r="177" spans="4:4" x14ac:dyDescent="0.2">
      <c r="D177" s="181"/>
    </row>
    <row r="178" spans="4:4" x14ac:dyDescent="0.2">
      <c r="D178" s="181"/>
    </row>
    <row r="179" spans="4:4" x14ac:dyDescent="0.2">
      <c r="D179" s="181"/>
    </row>
    <row r="180" spans="4:4" x14ac:dyDescent="0.2">
      <c r="D180" s="181"/>
    </row>
    <row r="181" spans="4:4" x14ac:dyDescent="0.2">
      <c r="D181" s="181"/>
    </row>
    <row r="182" spans="4:4" x14ac:dyDescent="0.2">
      <c r="D182" s="181"/>
    </row>
    <row r="183" spans="4:4" x14ac:dyDescent="0.2">
      <c r="D183" s="181"/>
    </row>
    <row r="184" spans="4:4" x14ac:dyDescent="0.2">
      <c r="D184" s="181"/>
    </row>
    <row r="185" spans="4:4" x14ac:dyDescent="0.2">
      <c r="D185" s="181"/>
    </row>
    <row r="186" spans="4:4" x14ac:dyDescent="0.2">
      <c r="D186" s="181"/>
    </row>
    <row r="187" spans="4:4" x14ac:dyDescent="0.2">
      <c r="D187" s="181"/>
    </row>
    <row r="188" spans="4:4" x14ac:dyDescent="0.2">
      <c r="D188" s="181"/>
    </row>
    <row r="189" spans="4:4" x14ac:dyDescent="0.2">
      <c r="D189" s="181"/>
    </row>
    <row r="190" spans="4:4" x14ac:dyDescent="0.2">
      <c r="D190" s="181"/>
    </row>
    <row r="191" spans="4:4" x14ac:dyDescent="0.2">
      <c r="D191" s="181"/>
    </row>
    <row r="192" spans="4:4" x14ac:dyDescent="0.2">
      <c r="D192" s="181"/>
    </row>
    <row r="193" spans="4:4" x14ac:dyDescent="0.2">
      <c r="D193" s="181"/>
    </row>
    <row r="194" spans="4:4" x14ac:dyDescent="0.2">
      <c r="D194" s="181"/>
    </row>
    <row r="195" spans="4:4" x14ac:dyDescent="0.2">
      <c r="D195" s="181"/>
    </row>
    <row r="196" spans="4:4" x14ac:dyDescent="0.2">
      <c r="D196" s="181"/>
    </row>
    <row r="197" spans="4:4" x14ac:dyDescent="0.2">
      <c r="D197" s="181"/>
    </row>
    <row r="198" spans="4:4" x14ac:dyDescent="0.2">
      <c r="D198" s="181"/>
    </row>
    <row r="199" spans="4:4" x14ac:dyDescent="0.2">
      <c r="D199" s="181"/>
    </row>
    <row r="200" spans="4:4" x14ac:dyDescent="0.2">
      <c r="D200" s="181"/>
    </row>
    <row r="201" spans="4:4" x14ac:dyDescent="0.2">
      <c r="D201" s="181"/>
    </row>
    <row r="202" spans="4:4" x14ac:dyDescent="0.2">
      <c r="D202" s="181"/>
    </row>
    <row r="203" spans="4:4" x14ac:dyDescent="0.2">
      <c r="D203" s="181"/>
    </row>
    <row r="204" spans="4:4" x14ac:dyDescent="0.2">
      <c r="D204" s="181"/>
    </row>
    <row r="205" spans="4:4" x14ac:dyDescent="0.2">
      <c r="D205" s="181"/>
    </row>
    <row r="206" spans="4:4" x14ac:dyDescent="0.2">
      <c r="D206" s="181"/>
    </row>
    <row r="207" spans="4:4" x14ac:dyDescent="0.2">
      <c r="D207" s="181"/>
    </row>
    <row r="208" spans="4:4" x14ac:dyDescent="0.2">
      <c r="D208" s="181"/>
    </row>
    <row r="209" spans="4:4" x14ac:dyDescent="0.2">
      <c r="D209" s="181"/>
    </row>
    <row r="210" spans="4:4" x14ac:dyDescent="0.2">
      <c r="D210" s="181"/>
    </row>
    <row r="211" spans="4:4" x14ac:dyDescent="0.2">
      <c r="D211" s="181"/>
    </row>
    <row r="212" spans="4:4" x14ac:dyDescent="0.2">
      <c r="D212" s="181"/>
    </row>
    <row r="213" spans="4:4" x14ac:dyDescent="0.2">
      <c r="D213" s="181"/>
    </row>
    <row r="214" spans="4:4" x14ac:dyDescent="0.2">
      <c r="D214" s="181"/>
    </row>
    <row r="215" spans="4:4" x14ac:dyDescent="0.2">
      <c r="D215" s="181"/>
    </row>
    <row r="216" spans="4:4" x14ac:dyDescent="0.2">
      <c r="D216" s="181"/>
    </row>
    <row r="217" spans="4:4" x14ac:dyDescent="0.2">
      <c r="D217" s="181"/>
    </row>
    <row r="218" spans="4:4" x14ac:dyDescent="0.2">
      <c r="D218" s="181"/>
    </row>
    <row r="219" spans="4:4" x14ac:dyDescent="0.2">
      <c r="D219" s="181"/>
    </row>
    <row r="220" spans="4:4" x14ac:dyDescent="0.2">
      <c r="D220" s="181"/>
    </row>
    <row r="221" spans="4:4" x14ac:dyDescent="0.2">
      <c r="D221" s="181"/>
    </row>
    <row r="222" spans="4:4" x14ac:dyDescent="0.2">
      <c r="D222" s="181"/>
    </row>
    <row r="223" spans="4:4" x14ac:dyDescent="0.2">
      <c r="D223" s="181"/>
    </row>
    <row r="224" spans="4:4" x14ac:dyDescent="0.2">
      <c r="D224" s="181"/>
    </row>
    <row r="225" spans="4:4" x14ac:dyDescent="0.2">
      <c r="D225" s="181"/>
    </row>
    <row r="226" spans="4:4" x14ac:dyDescent="0.2">
      <c r="D226" s="181"/>
    </row>
    <row r="227" spans="4:4" x14ac:dyDescent="0.2">
      <c r="D227" s="181"/>
    </row>
    <row r="228" spans="4:4" x14ac:dyDescent="0.2">
      <c r="D228" s="181"/>
    </row>
    <row r="229" spans="4:4" x14ac:dyDescent="0.2">
      <c r="D229" s="181"/>
    </row>
    <row r="230" spans="4:4" x14ac:dyDescent="0.2">
      <c r="D230" s="181"/>
    </row>
    <row r="231" spans="4:4" x14ac:dyDescent="0.2">
      <c r="D231" s="181"/>
    </row>
    <row r="232" spans="4:4" x14ac:dyDescent="0.2">
      <c r="D232" s="181"/>
    </row>
    <row r="233" spans="4:4" x14ac:dyDescent="0.2">
      <c r="D233" s="181"/>
    </row>
    <row r="234" spans="4:4" x14ac:dyDescent="0.2">
      <c r="D234" s="181"/>
    </row>
    <row r="235" spans="4:4" x14ac:dyDescent="0.2">
      <c r="D235" s="181"/>
    </row>
    <row r="236" spans="4:4" x14ac:dyDescent="0.2">
      <c r="D236" s="181"/>
    </row>
    <row r="237" spans="4:4" x14ac:dyDescent="0.2">
      <c r="D237" s="181"/>
    </row>
    <row r="238" spans="4:4" x14ac:dyDescent="0.2">
      <c r="D238" s="181"/>
    </row>
    <row r="239" spans="4:4" x14ac:dyDescent="0.2">
      <c r="D239" s="181"/>
    </row>
    <row r="240" spans="4:4" x14ac:dyDescent="0.2">
      <c r="D240" s="181"/>
    </row>
    <row r="241" spans="4:4" x14ac:dyDescent="0.2">
      <c r="D241" s="181"/>
    </row>
    <row r="242" spans="4:4" x14ac:dyDescent="0.2">
      <c r="D242" s="181"/>
    </row>
    <row r="243" spans="4:4" x14ac:dyDescent="0.2">
      <c r="D243" s="181"/>
    </row>
    <row r="244" spans="4:4" x14ac:dyDescent="0.2">
      <c r="D244" s="181"/>
    </row>
    <row r="245" spans="4:4" x14ac:dyDescent="0.2">
      <c r="D245" s="181"/>
    </row>
    <row r="246" spans="4:4" x14ac:dyDescent="0.2">
      <c r="D246" s="181"/>
    </row>
    <row r="247" spans="4:4" x14ac:dyDescent="0.2">
      <c r="D247" s="181"/>
    </row>
    <row r="248" spans="4:4" x14ac:dyDescent="0.2">
      <c r="D248" s="181"/>
    </row>
    <row r="249" spans="4:4" x14ac:dyDescent="0.2">
      <c r="D249" s="181"/>
    </row>
    <row r="250" spans="4:4" x14ac:dyDescent="0.2">
      <c r="D250" s="181"/>
    </row>
    <row r="251" spans="4:4" x14ac:dyDescent="0.2">
      <c r="D251" s="181"/>
    </row>
    <row r="252" spans="4:4" x14ac:dyDescent="0.2">
      <c r="D252" s="181"/>
    </row>
    <row r="253" spans="4:4" x14ac:dyDescent="0.2">
      <c r="D253" s="181"/>
    </row>
    <row r="254" spans="4:4" x14ac:dyDescent="0.2">
      <c r="D254" s="181"/>
    </row>
    <row r="255" spans="4:4" x14ac:dyDescent="0.2">
      <c r="D255" s="181"/>
    </row>
    <row r="256" spans="4:4" x14ac:dyDescent="0.2">
      <c r="D256" s="181"/>
    </row>
    <row r="257" spans="4:4" x14ac:dyDescent="0.2">
      <c r="D257" s="181"/>
    </row>
    <row r="258" spans="4:4" x14ac:dyDescent="0.2">
      <c r="D258" s="181"/>
    </row>
    <row r="259" spans="4:4" x14ac:dyDescent="0.2">
      <c r="D259" s="181"/>
    </row>
    <row r="260" spans="4:4" x14ac:dyDescent="0.2">
      <c r="D260" s="181"/>
    </row>
    <row r="261" spans="4:4" x14ac:dyDescent="0.2">
      <c r="D261" s="181"/>
    </row>
    <row r="262" spans="4:4" x14ac:dyDescent="0.2">
      <c r="D262" s="181"/>
    </row>
    <row r="263" spans="4:4" x14ac:dyDescent="0.2">
      <c r="D263" s="181"/>
    </row>
    <row r="264" spans="4:4" x14ac:dyDescent="0.2">
      <c r="D264" s="181"/>
    </row>
    <row r="265" spans="4:4" x14ac:dyDescent="0.2">
      <c r="D265" s="181"/>
    </row>
    <row r="266" spans="4:4" x14ac:dyDescent="0.2">
      <c r="D266" s="181"/>
    </row>
    <row r="267" spans="4:4" x14ac:dyDescent="0.2">
      <c r="D267" s="181"/>
    </row>
    <row r="268" spans="4:4" x14ac:dyDescent="0.2">
      <c r="D268" s="181"/>
    </row>
    <row r="269" spans="4:4" x14ac:dyDescent="0.2">
      <c r="D269" s="181"/>
    </row>
    <row r="270" spans="4:4" x14ac:dyDescent="0.2">
      <c r="D270" s="181"/>
    </row>
    <row r="271" spans="4:4" x14ac:dyDescent="0.2">
      <c r="D271" s="181"/>
    </row>
    <row r="272" spans="4:4" x14ac:dyDescent="0.2">
      <c r="D272" s="181"/>
    </row>
    <row r="273" spans="4:4" x14ac:dyDescent="0.2">
      <c r="D273" s="181"/>
    </row>
    <row r="274" spans="4:4" x14ac:dyDescent="0.2">
      <c r="D274" s="181"/>
    </row>
    <row r="275" spans="4:4" x14ac:dyDescent="0.2">
      <c r="D275" s="181"/>
    </row>
    <row r="276" spans="4:4" x14ac:dyDescent="0.2">
      <c r="D276" s="181"/>
    </row>
    <row r="277" spans="4:4" x14ac:dyDescent="0.2">
      <c r="D277" s="181"/>
    </row>
    <row r="278" spans="4:4" x14ac:dyDescent="0.2">
      <c r="D278" s="181"/>
    </row>
    <row r="279" spans="4:4" x14ac:dyDescent="0.2">
      <c r="D279" s="181"/>
    </row>
    <row r="280" spans="4:4" x14ac:dyDescent="0.2">
      <c r="D280" s="181"/>
    </row>
    <row r="281" spans="4:4" x14ac:dyDescent="0.2">
      <c r="D281" s="181"/>
    </row>
    <row r="282" spans="4:4" x14ac:dyDescent="0.2">
      <c r="D282" s="181"/>
    </row>
    <row r="283" spans="4:4" x14ac:dyDescent="0.2">
      <c r="D283" s="181"/>
    </row>
    <row r="284" spans="4:4" x14ac:dyDescent="0.2">
      <c r="D284" s="181"/>
    </row>
    <row r="285" spans="4:4" x14ac:dyDescent="0.2">
      <c r="D285" s="181"/>
    </row>
    <row r="286" spans="4:4" x14ac:dyDescent="0.2">
      <c r="D286" s="181"/>
    </row>
    <row r="287" spans="4:4" x14ac:dyDescent="0.2">
      <c r="D287" s="181"/>
    </row>
    <row r="288" spans="4:4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8EDGJH7s1jdhj2uefNDx+0tUUVmFutt39Gv+q4TcsO6SVaTH/zcXmsEMwpBdz6U7s1iIxBS2IApsk9z/pjRhRQ==" saltValue="xO1s1lLxRIxSnh6FlyKEzA==" spinCount="100000" sheet="1"/>
  <mergeCells count="30">
    <mergeCell ref="B51:G51"/>
    <mergeCell ref="B53:G53"/>
    <mergeCell ref="B54:G54"/>
    <mergeCell ref="B56:G56"/>
    <mergeCell ref="C58:G58"/>
    <mergeCell ref="B60:G60"/>
    <mergeCell ref="B40:G40"/>
    <mergeCell ref="B41:G41"/>
    <mergeCell ref="F43:G43"/>
    <mergeCell ref="F47:G47"/>
    <mergeCell ref="B48:G48"/>
    <mergeCell ref="B50:G50"/>
    <mergeCell ref="F33:G33"/>
    <mergeCell ref="B34:G34"/>
    <mergeCell ref="B35:G35"/>
    <mergeCell ref="B36:G36"/>
    <mergeCell ref="C38:G38"/>
    <mergeCell ref="F39:G39"/>
    <mergeCell ref="B25:G25"/>
    <mergeCell ref="B26:G26"/>
    <mergeCell ref="C28:G28"/>
    <mergeCell ref="F29:G29"/>
    <mergeCell ref="B30:G30"/>
    <mergeCell ref="B31:G31"/>
    <mergeCell ref="A1:G1"/>
    <mergeCell ref="C7:G7"/>
    <mergeCell ref="F8:G8"/>
    <mergeCell ref="F17:G17"/>
    <mergeCell ref="F23:G23"/>
    <mergeCell ref="B24:G24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style="35" customWidth="1"/>
  </cols>
  <sheetData>
    <row r="1" spans="1:8" ht="13.5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8" ht="13.5" thickBot="1" x14ac:dyDescent="0.25">
      <c r="A2" s="25" t="s">
        <v>28</v>
      </c>
      <c r="B2" s="30"/>
      <c r="C2" s="92"/>
      <c r="D2" s="92"/>
      <c r="E2" s="92"/>
      <c r="F2" s="92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93">
        <f>C2</f>
        <v>0</v>
      </c>
      <c r="C7" s="94"/>
      <c r="D7" s="94"/>
      <c r="E7" s="94"/>
      <c r="F7" s="94"/>
      <c r="G7" s="94"/>
    </row>
    <row r="9" spans="1:8" s="32" customFormat="1" ht="12.75" customHeight="1" x14ac:dyDescent="0.2">
      <c r="A9" s="32" t="s">
        <v>27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algorithmName="SHA-512" hashValue="t3ruKPIzlO18midww8JF4+QfNqZukoGjAXIp8CSdUn4YclrEzKd3Jo+qn4n0KEcY0k+n2wGONiUSuC2R4yZt8Q==" saltValue="W+x3wcrgX0/4upvcw4++iA==" spinCount="100000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95" t="s">
        <v>29</v>
      </c>
      <c r="B1" s="95"/>
      <c r="C1" s="96"/>
      <c r="D1" s="95"/>
      <c r="E1" s="95"/>
      <c r="F1" s="95"/>
      <c r="G1" s="95"/>
    </row>
    <row r="2" spans="1:7" ht="13.5" thickTop="1" x14ac:dyDescent="0.2">
      <c r="A2" s="55" t="s">
        <v>30</v>
      </c>
      <c r="B2" s="56"/>
      <c r="C2" s="97"/>
      <c r="D2" s="97"/>
      <c r="E2" s="97"/>
      <c r="F2" s="97"/>
      <c r="G2" s="98"/>
    </row>
    <row r="3" spans="1:7" x14ac:dyDescent="0.2">
      <c r="A3" s="57" t="s">
        <v>31</v>
      </c>
      <c r="B3" s="58"/>
      <c r="C3" s="99"/>
      <c r="D3" s="99"/>
      <c r="E3" s="99"/>
      <c r="F3" s="99"/>
      <c r="G3" s="100"/>
    </row>
    <row r="4" spans="1:7" ht="13.5" thickBot="1" x14ac:dyDescent="0.25">
      <c r="A4" s="59" t="s">
        <v>32</v>
      </c>
      <c r="B4" s="60"/>
      <c r="C4" s="101"/>
      <c r="D4" s="101"/>
      <c r="E4" s="101"/>
      <c r="F4" s="101"/>
      <c r="G4" s="102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33</v>
      </c>
      <c r="B6" s="65" t="s">
        <v>34</v>
      </c>
      <c r="C6" s="66" t="s">
        <v>35</v>
      </c>
      <c r="D6" s="67" t="s">
        <v>36</v>
      </c>
      <c r="E6" s="68" t="s">
        <v>37</v>
      </c>
      <c r="F6" s="69" t="s">
        <v>38</v>
      </c>
      <c r="G6" s="70" t="s">
        <v>39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algorithmName="SHA-512" hashValue="oL13MlM9IoALor4z2L2ZX/Hwld5ZtoVVbtG9NCsn4EHx2RxkTvjv4rBBM1l88Fpg6wPcLACyJTazBgDd0OXPvg==" saltValue="gaO8nZBpZrss0V6R9G4GVg==" spinCount="100000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55</v>
      </c>
      <c r="C2" s="161" t="s">
        <v>56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1</v>
      </c>
      <c r="H6" s="35"/>
    </row>
    <row r="7" spans="1:15" ht="15.75" customHeight="1" x14ac:dyDescent="0.25">
      <c r="B7" s="93" t="str">
        <f>C2</f>
        <v>silnoproud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55</v>
      </c>
      <c r="B18" s="166" t="s">
        <v>130</v>
      </c>
      <c r="C18" s="165"/>
      <c r="D18" s="165"/>
      <c r="E18" s="165"/>
      <c r="F18" s="165"/>
      <c r="G18" s="167"/>
      <c r="H18" s="169">
        <f>'1 1 Pol'!G277</f>
        <v>0</v>
      </c>
      <c r="I18" s="32"/>
      <c r="J18" s="32"/>
      <c r="O18">
        <f>'1 1 Pol'!AN278</f>
        <v>0</v>
      </c>
      <c r="P18">
        <f>'1 1 Pol'!AO278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1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55</v>
      </c>
      <c r="E21" s="285" t="s">
        <v>130</v>
      </c>
      <c r="F21" s="285"/>
      <c r="G21" s="285"/>
      <c r="H21" s="285"/>
      <c r="I21" s="32"/>
      <c r="J21" s="32"/>
      <c r="BC21" s="284" t="str">
        <f>E21</f>
        <v>elektro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59</v>
      </c>
      <c r="B23" s="166" t="s">
        <v>101</v>
      </c>
      <c r="C23" s="165"/>
      <c r="D23" s="165"/>
      <c r="E23" s="165"/>
      <c r="F23" s="165"/>
      <c r="G23" s="167"/>
      <c r="H23" s="286">
        <f>'1 1 Pol'!F8</f>
        <v>0</v>
      </c>
      <c r="I23" s="32"/>
      <c r="J23" s="32"/>
    </row>
    <row r="24" spans="1:55" ht="12.75" customHeight="1" x14ac:dyDescent="0.2">
      <c r="A24" s="168" t="s">
        <v>61</v>
      </c>
      <c r="B24" s="166" t="s">
        <v>102</v>
      </c>
      <c r="C24" s="165"/>
      <c r="D24" s="165"/>
      <c r="E24" s="165"/>
      <c r="F24" s="165"/>
      <c r="G24" s="167"/>
      <c r="H24" s="286">
        <f>'1 1 Pol'!F12</f>
        <v>0</v>
      </c>
      <c r="I24" s="32"/>
      <c r="J24" s="32"/>
    </row>
    <row r="25" spans="1:55" ht="12.75" customHeight="1" x14ac:dyDescent="0.2">
      <c r="A25" s="168" t="s">
        <v>103</v>
      </c>
      <c r="B25" s="166" t="s">
        <v>104</v>
      </c>
      <c r="C25" s="165"/>
      <c r="D25" s="165"/>
      <c r="E25" s="165"/>
      <c r="F25" s="165"/>
      <c r="G25" s="167"/>
      <c r="H25" s="286">
        <f>'1 1 Pol'!F21</f>
        <v>0</v>
      </c>
      <c r="I25" s="32"/>
      <c r="J25" s="32"/>
    </row>
    <row r="26" spans="1:55" ht="12.75" customHeight="1" x14ac:dyDescent="0.2">
      <c r="A26" s="168" t="s">
        <v>105</v>
      </c>
      <c r="B26" s="166" t="s">
        <v>106</v>
      </c>
      <c r="C26" s="165"/>
      <c r="D26" s="165"/>
      <c r="E26" s="165"/>
      <c r="F26" s="165"/>
      <c r="G26" s="167"/>
      <c r="H26" s="286">
        <f>'1 1 Pol'!F25</f>
        <v>0</v>
      </c>
      <c r="I26" s="32"/>
      <c r="J26" s="32"/>
    </row>
    <row r="27" spans="1:55" ht="12.75" customHeight="1" x14ac:dyDescent="0.2">
      <c r="A27" s="168" t="s">
        <v>107</v>
      </c>
      <c r="B27" s="166" t="s">
        <v>108</v>
      </c>
      <c r="C27" s="165"/>
      <c r="D27" s="165"/>
      <c r="E27" s="165"/>
      <c r="F27" s="165"/>
      <c r="G27" s="167"/>
      <c r="H27" s="286">
        <f>'1 1 Pol'!F28</f>
        <v>0</v>
      </c>
      <c r="I27" s="32"/>
      <c r="J27" s="32"/>
    </row>
    <row r="28" spans="1:55" ht="12.75" customHeight="1" x14ac:dyDescent="0.2">
      <c r="A28" s="168" t="s">
        <v>109</v>
      </c>
      <c r="B28" s="166" t="s">
        <v>110</v>
      </c>
      <c r="C28" s="165"/>
      <c r="D28" s="165"/>
      <c r="E28" s="165"/>
      <c r="F28" s="165"/>
      <c r="G28" s="167"/>
      <c r="H28" s="286">
        <f>'1 1 Pol'!F34</f>
        <v>0</v>
      </c>
      <c r="I28" s="32"/>
      <c r="J28" s="32"/>
    </row>
    <row r="29" spans="1:55" ht="12.75" customHeight="1" x14ac:dyDescent="0.2">
      <c r="A29" s="168" t="s">
        <v>111</v>
      </c>
      <c r="B29" s="166" t="s">
        <v>112</v>
      </c>
      <c r="C29" s="165"/>
      <c r="D29" s="165"/>
      <c r="E29" s="165"/>
      <c r="F29" s="165"/>
      <c r="G29" s="167"/>
      <c r="H29" s="286">
        <f>'1 1 Pol'!F37</f>
        <v>0</v>
      </c>
      <c r="I29" s="32"/>
      <c r="J29" s="32"/>
    </row>
    <row r="30" spans="1:55" ht="12.75" customHeight="1" x14ac:dyDescent="0.2">
      <c r="A30" s="168" t="s">
        <v>113</v>
      </c>
      <c r="B30" s="166" t="s">
        <v>114</v>
      </c>
      <c r="C30" s="165"/>
      <c r="D30" s="165"/>
      <c r="E30" s="165"/>
      <c r="F30" s="165"/>
      <c r="G30" s="167"/>
      <c r="H30" s="286">
        <f>'1 1 Pol'!F56</f>
        <v>0</v>
      </c>
      <c r="I30" s="32"/>
      <c r="J30" s="32"/>
    </row>
    <row r="31" spans="1:55" ht="12.75" customHeight="1" x14ac:dyDescent="0.2">
      <c r="A31" s="168" t="s">
        <v>115</v>
      </c>
      <c r="B31" s="166" t="s">
        <v>116</v>
      </c>
      <c r="C31" s="165"/>
      <c r="D31" s="165"/>
      <c r="E31" s="165"/>
      <c r="F31" s="165"/>
      <c r="G31" s="167"/>
      <c r="H31" s="286">
        <f>'1 1 Pol'!F62</f>
        <v>0</v>
      </c>
      <c r="I31" s="32"/>
      <c r="J31" s="32"/>
    </row>
    <row r="32" spans="1:55" ht="12.75" customHeight="1" x14ac:dyDescent="0.2">
      <c r="A32" s="168" t="s">
        <v>117</v>
      </c>
      <c r="B32" s="166" t="s">
        <v>118</v>
      </c>
      <c r="C32" s="165"/>
      <c r="D32" s="165"/>
      <c r="E32" s="165"/>
      <c r="F32" s="165"/>
      <c r="G32" s="167"/>
      <c r="H32" s="286">
        <f>'1 1 Pol'!F233</f>
        <v>0</v>
      </c>
      <c r="I32" s="32"/>
      <c r="J32" s="32"/>
    </row>
    <row r="33" spans="1:10" ht="12.75" customHeight="1" x14ac:dyDescent="0.2">
      <c r="A33" s="168" t="s">
        <v>119</v>
      </c>
      <c r="B33" s="166" t="s">
        <v>120</v>
      </c>
      <c r="C33" s="165"/>
      <c r="D33" s="165"/>
      <c r="E33" s="165"/>
      <c r="F33" s="165"/>
      <c r="G33" s="167"/>
      <c r="H33" s="286">
        <f>'1 1 Pol'!F246</f>
        <v>0</v>
      </c>
      <c r="I33" s="32"/>
      <c r="J33" s="32"/>
    </row>
    <row r="34" spans="1:10" ht="12.75" customHeight="1" x14ac:dyDescent="0.2">
      <c r="A34" s="168" t="s">
        <v>121</v>
      </c>
      <c r="B34" s="166" t="s">
        <v>122</v>
      </c>
      <c r="C34" s="165"/>
      <c r="D34" s="165"/>
      <c r="E34" s="165"/>
      <c r="F34" s="165"/>
      <c r="G34" s="167"/>
      <c r="H34" s="286">
        <f>'1 1 Pol'!F264</f>
        <v>0</v>
      </c>
      <c r="I34" s="32"/>
      <c r="J34" s="32"/>
    </row>
    <row r="35" spans="1:10" ht="12.75" customHeight="1" x14ac:dyDescent="0.2">
      <c r="A35" s="168" t="s">
        <v>123</v>
      </c>
      <c r="B35" s="166" t="s">
        <v>124</v>
      </c>
      <c r="C35" s="165"/>
      <c r="D35" s="165"/>
      <c r="E35" s="165"/>
      <c r="F35" s="165"/>
      <c r="G35" s="167"/>
      <c r="H35" s="286">
        <f>'1 1 Pol'!F267</f>
        <v>0</v>
      </c>
      <c r="I35" s="32"/>
      <c r="J35" s="32"/>
    </row>
    <row r="36" spans="1:10" ht="12.75" customHeight="1" thickBot="1" x14ac:dyDescent="0.25">
      <c r="A36" s="175"/>
      <c r="B36" s="176" t="s">
        <v>548</v>
      </c>
      <c r="C36" s="177"/>
      <c r="D36" s="178" t="str">
        <f>D21</f>
        <v>1</v>
      </c>
      <c r="E36" s="177"/>
      <c r="F36" s="177"/>
      <c r="G36" s="179"/>
      <c r="H36" s="287">
        <f>SUM(H23:H35)</f>
        <v>0</v>
      </c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gpYeacA4qyMZajL9JlDGKBg5YOjGuNqeJgdge8huE8kK3+YwUXN2pdfc7BbzDciK0+azW+/yaLa1xFBUUuUIvA==" saltValue="YsWaN3W8VhiyjPMRnroxDw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55</v>
      </c>
      <c r="C3" s="212" t="s">
        <v>56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55</v>
      </c>
      <c r="C4" s="213" t="s">
        <v>130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7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59</v>
      </c>
      <c r="C8" s="246" t="s">
        <v>101</v>
      </c>
      <c r="D8" s="222"/>
      <c r="E8" s="227"/>
      <c r="F8" s="232">
        <f>SUM(G9:G11)</f>
        <v>0</v>
      </c>
      <c r="G8" s="233"/>
      <c r="H8" s="234"/>
      <c r="I8" s="264"/>
      <c r="AE8" t="s">
        <v>139</v>
      </c>
    </row>
    <row r="9" spans="1:60" outlineLevel="1" x14ac:dyDescent="0.2">
      <c r="A9" s="259"/>
      <c r="B9" s="216" t="s">
        <v>140</v>
      </c>
      <c r="C9" s="247"/>
      <c r="D9" s="223"/>
      <c r="E9" s="228"/>
      <c r="F9" s="235"/>
      <c r="G9" s="236"/>
      <c r="H9" s="237"/>
      <c r="I9" s="265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>
        <v>0</v>
      </c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">
      <c r="A10" s="259"/>
      <c r="B10" s="217" t="s">
        <v>141</v>
      </c>
      <c r="C10" s="248"/>
      <c r="D10" s="260"/>
      <c r="E10" s="261"/>
      <c r="F10" s="262"/>
      <c r="G10" s="239"/>
      <c r="H10" s="237"/>
      <c r="I10" s="265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142</v>
      </c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outlineLevel="1" x14ac:dyDescent="0.2">
      <c r="A11" s="263">
        <v>1</v>
      </c>
      <c r="B11" s="220" t="s">
        <v>143</v>
      </c>
      <c r="C11" s="249" t="s">
        <v>144</v>
      </c>
      <c r="D11" s="224" t="s">
        <v>145</v>
      </c>
      <c r="E11" s="229">
        <v>125</v>
      </c>
      <c r="F11" s="240"/>
      <c r="G11" s="238">
        <f>ROUND(E11*F11,2)</f>
        <v>0</v>
      </c>
      <c r="H11" s="237" t="s">
        <v>146</v>
      </c>
      <c r="I11" s="265" t="s">
        <v>147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148</v>
      </c>
      <c r="AF11" s="204"/>
      <c r="AG11" s="204"/>
      <c r="AH11" s="204"/>
      <c r="AI11" s="204"/>
      <c r="AJ11" s="204"/>
      <c r="AK11" s="204"/>
      <c r="AL11" s="204"/>
      <c r="AM11" s="204">
        <v>21</v>
      </c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x14ac:dyDescent="0.2">
      <c r="A12" s="258" t="s">
        <v>138</v>
      </c>
      <c r="B12" s="219" t="s">
        <v>61</v>
      </c>
      <c r="C12" s="246" t="s">
        <v>102</v>
      </c>
      <c r="D12" s="222"/>
      <c r="E12" s="227"/>
      <c r="F12" s="241">
        <f>SUM(G13:G20)</f>
        <v>0</v>
      </c>
      <c r="G12" s="242"/>
      <c r="H12" s="234"/>
      <c r="I12" s="264"/>
      <c r="AE12" t="s">
        <v>139</v>
      </c>
    </row>
    <row r="13" spans="1:60" outlineLevel="1" x14ac:dyDescent="0.2">
      <c r="A13" s="259"/>
      <c r="B13" s="216" t="s">
        <v>149</v>
      </c>
      <c r="C13" s="247"/>
      <c r="D13" s="223"/>
      <c r="E13" s="228"/>
      <c r="F13" s="235"/>
      <c r="G13" s="236"/>
      <c r="H13" s="237"/>
      <c r="I13" s="265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>
        <v>0</v>
      </c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outlineLevel="1" x14ac:dyDescent="0.2">
      <c r="A14" s="259"/>
      <c r="B14" s="217" t="s">
        <v>150</v>
      </c>
      <c r="C14" s="248"/>
      <c r="D14" s="260"/>
      <c r="E14" s="261"/>
      <c r="F14" s="262"/>
      <c r="G14" s="239"/>
      <c r="H14" s="237"/>
      <c r="I14" s="265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>
        <v>1</v>
      </c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outlineLevel="1" x14ac:dyDescent="0.2">
      <c r="A15" s="263">
        <v>2</v>
      </c>
      <c r="B15" s="220" t="s">
        <v>151</v>
      </c>
      <c r="C15" s="249" t="s">
        <v>152</v>
      </c>
      <c r="D15" s="224" t="s">
        <v>153</v>
      </c>
      <c r="E15" s="229">
        <v>130</v>
      </c>
      <c r="F15" s="240"/>
      <c r="G15" s="238">
        <f>ROUND(E15*F15,2)</f>
        <v>0</v>
      </c>
      <c r="H15" s="237" t="s">
        <v>154</v>
      </c>
      <c r="I15" s="265" t="s">
        <v>147</v>
      </c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 t="s">
        <v>148</v>
      </c>
      <c r="AF15" s="204"/>
      <c r="AG15" s="204"/>
      <c r="AH15" s="204"/>
      <c r="AI15" s="204"/>
      <c r="AJ15" s="204"/>
      <c r="AK15" s="204"/>
      <c r="AL15" s="204"/>
      <c r="AM15" s="204">
        <v>21</v>
      </c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</row>
    <row r="16" spans="1:60" outlineLevel="1" x14ac:dyDescent="0.2">
      <c r="A16" s="259"/>
      <c r="B16" s="221"/>
      <c r="C16" s="250" t="s">
        <v>155</v>
      </c>
      <c r="D16" s="225"/>
      <c r="E16" s="230"/>
      <c r="F16" s="243"/>
      <c r="G16" s="244"/>
      <c r="H16" s="237"/>
      <c r="I16" s="265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9" t="str">
        <f>C16</f>
        <v>s úpravou rohů, koutů a hran konstrukcí, přebroušení a tmelení spár,</v>
      </c>
      <c r="BB16" s="204"/>
      <c r="BC16" s="204"/>
      <c r="BD16" s="204"/>
      <c r="BE16" s="204"/>
      <c r="BF16" s="204"/>
      <c r="BG16" s="204"/>
      <c r="BH16" s="204"/>
    </row>
    <row r="17" spans="1:60" outlineLevel="1" x14ac:dyDescent="0.2">
      <c r="A17" s="259"/>
      <c r="B17" s="217" t="s">
        <v>149</v>
      </c>
      <c r="C17" s="248"/>
      <c r="D17" s="260"/>
      <c r="E17" s="261"/>
      <c r="F17" s="262"/>
      <c r="G17" s="239"/>
      <c r="H17" s="237"/>
      <c r="I17" s="265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>
        <v>0</v>
      </c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</row>
    <row r="18" spans="1:60" outlineLevel="1" x14ac:dyDescent="0.2">
      <c r="A18" s="259"/>
      <c r="B18" s="217" t="s">
        <v>150</v>
      </c>
      <c r="C18" s="248"/>
      <c r="D18" s="260"/>
      <c r="E18" s="261"/>
      <c r="F18" s="262"/>
      <c r="G18" s="239"/>
      <c r="H18" s="237"/>
      <c r="I18" s="265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>
        <v>1</v>
      </c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</row>
    <row r="19" spans="1:60" outlineLevel="1" x14ac:dyDescent="0.2">
      <c r="A19" s="263">
        <v>3</v>
      </c>
      <c r="B19" s="220" t="s">
        <v>156</v>
      </c>
      <c r="C19" s="249" t="s">
        <v>157</v>
      </c>
      <c r="D19" s="224" t="s">
        <v>153</v>
      </c>
      <c r="E19" s="229">
        <v>137.80000000000001</v>
      </c>
      <c r="F19" s="240"/>
      <c r="G19" s="238">
        <f>ROUND(E19*F19,2)</f>
        <v>0</v>
      </c>
      <c r="H19" s="237" t="s">
        <v>154</v>
      </c>
      <c r="I19" s="265" t="s">
        <v>147</v>
      </c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 t="s">
        <v>148</v>
      </c>
      <c r="AF19" s="204"/>
      <c r="AG19" s="204"/>
      <c r="AH19" s="204"/>
      <c r="AI19" s="204"/>
      <c r="AJ19" s="204"/>
      <c r="AK19" s="204"/>
      <c r="AL19" s="204"/>
      <c r="AM19" s="204">
        <v>21</v>
      </c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</row>
    <row r="20" spans="1:60" outlineLevel="1" x14ac:dyDescent="0.2">
      <c r="A20" s="259"/>
      <c r="B20" s="221"/>
      <c r="C20" s="250" t="s">
        <v>155</v>
      </c>
      <c r="D20" s="225"/>
      <c r="E20" s="230"/>
      <c r="F20" s="243"/>
      <c r="G20" s="244"/>
      <c r="H20" s="237"/>
      <c r="I20" s="265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9" t="str">
        <f>C20</f>
        <v>s úpravou rohů, koutů a hran konstrukcí, přebroušení a tmelení spár,</v>
      </c>
      <c r="BB20" s="204"/>
      <c r="BC20" s="204"/>
      <c r="BD20" s="204"/>
      <c r="BE20" s="204"/>
      <c r="BF20" s="204"/>
      <c r="BG20" s="204"/>
      <c r="BH20" s="204"/>
    </row>
    <row r="21" spans="1:60" x14ac:dyDescent="0.2">
      <c r="A21" s="258" t="s">
        <v>138</v>
      </c>
      <c r="B21" s="219" t="s">
        <v>103</v>
      </c>
      <c r="C21" s="246" t="s">
        <v>104</v>
      </c>
      <c r="D21" s="222"/>
      <c r="E21" s="227"/>
      <c r="F21" s="241">
        <f>SUM(G22:G24)</f>
        <v>0</v>
      </c>
      <c r="G21" s="242"/>
      <c r="H21" s="234"/>
      <c r="I21" s="264"/>
      <c r="AE21" t="s">
        <v>139</v>
      </c>
    </row>
    <row r="22" spans="1:60" outlineLevel="1" x14ac:dyDescent="0.2">
      <c r="A22" s="259"/>
      <c r="B22" s="216" t="s">
        <v>158</v>
      </c>
      <c r="C22" s="247"/>
      <c r="D22" s="223"/>
      <c r="E22" s="228"/>
      <c r="F22" s="235"/>
      <c r="G22" s="236"/>
      <c r="H22" s="237"/>
      <c r="I22" s="265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>
        <v>0</v>
      </c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</row>
    <row r="23" spans="1:60" outlineLevel="1" x14ac:dyDescent="0.2">
      <c r="A23" s="259"/>
      <c r="B23" s="217" t="s">
        <v>141</v>
      </c>
      <c r="C23" s="248"/>
      <c r="D23" s="260"/>
      <c r="E23" s="261"/>
      <c r="F23" s="262"/>
      <c r="G23" s="239"/>
      <c r="H23" s="237"/>
      <c r="I23" s="265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 t="s">
        <v>142</v>
      </c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</row>
    <row r="24" spans="1:60" outlineLevel="1" x14ac:dyDescent="0.2">
      <c r="A24" s="263">
        <v>4</v>
      </c>
      <c r="B24" s="220" t="s">
        <v>159</v>
      </c>
      <c r="C24" s="249" t="s">
        <v>160</v>
      </c>
      <c r="D24" s="224" t="s">
        <v>153</v>
      </c>
      <c r="E24" s="229">
        <v>166.6</v>
      </c>
      <c r="F24" s="240"/>
      <c r="G24" s="238">
        <f>ROUND(E24*F24,2)</f>
        <v>0</v>
      </c>
      <c r="H24" s="237" t="s">
        <v>146</v>
      </c>
      <c r="I24" s="265" t="s">
        <v>147</v>
      </c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 t="s">
        <v>148</v>
      </c>
      <c r="AF24" s="204"/>
      <c r="AG24" s="204"/>
      <c r="AH24" s="204"/>
      <c r="AI24" s="204"/>
      <c r="AJ24" s="204"/>
      <c r="AK24" s="204"/>
      <c r="AL24" s="204"/>
      <c r="AM24" s="204">
        <v>21</v>
      </c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</row>
    <row r="25" spans="1:60" x14ac:dyDescent="0.2">
      <c r="A25" s="258" t="s">
        <v>138</v>
      </c>
      <c r="B25" s="219" t="s">
        <v>105</v>
      </c>
      <c r="C25" s="246" t="s">
        <v>106</v>
      </c>
      <c r="D25" s="222"/>
      <c r="E25" s="227"/>
      <c r="F25" s="241">
        <f>SUM(G26:G27)</f>
        <v>0</v>
      </c>
      <c r="G25" s="242"/>
      <c r="H25" s="234"/>
      <c r="I25" s="264"/>
      <c r="AE25" t="s">
        <v>139</v>
      </c>
    </row>
    <row r="26" spans="1:60" outlineLevel="1" x14ac:dyDescent="0.2">
      <c r="A26" s="259"/>
      <c r="B26" s="216" t="s">
        <v>161</v>
      </c>
      <c r="C26" s="247"/>
      <c r="D26" s="223"/>
      <c r="E26" s="228"/>
      <c r="F26" s="235"/>
      <c r="G26" s="236"/>
      <c r="H26" s="237"/>
      <c r="I26" s="265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>
        <v>0</v>
      </c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</row>
    <row r="27" spans="1:60" outlineLevel="1" x14ac:dyDescent="0.2">
      <c r="A27" s="263">
        <v>5</v>
      </c>
      <c r="B27" s="220" t="s">
        <v>162</v>
      </c>
      <c r="C27" s="249" t="s">
        <v>163</v>
      </c>
      <c r="D27" s="224" t="s">
        <v>153</v>
      </c>
      <c r="E27" s="229">
        <v>1120</v>
      </c>
      <c r="F27" s="240"/>
      <c r="G27" s="238">
        <f>ROUND(E27*F27,2)</f>
        <v>0</v>
      </c>
      <c r="H27" s="237" t="s">
        <v>164</v>
      </c>
      <c r="I27" s="265" t="s">
        <v>147</v>
      </c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 t="s">
        <v>148</v>
      </c>
      <c r="AF27" s="204"/>
      <c r="AG27" s="204"/>
      <c r="AH27" s="204"/>
      <c r="AI27" s="204"/>
      <c r="AJ27" s="204"/>
      <c r="AK27" s="204"/>
      <c r="AL27" s="204"/>
      <c r="AM27" s="204">
        <v>21</v>
      </c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</row>
    <row r="28" spans="1:60" x14ac:dyDescent="0.2">
      <c r="A28" s="258" t="s">
        <v>138</v>
      </c>
      <c r="B28" s="219" t="s">
        <v>107</v>
      </c>
      <c r="C28" s="246" t="s">
        <v>108</v>
      </c>
      <c r="D28" s="222"/>
      <c r="E28" s="227"/>
      <c r="F28" s="241">
        <f>SUM(G29:G33)</f>
        <v>0</v>
      </c>
      <c r="G28" s="242"/>
      <c r="H28" s="234"/>
      <c r="I28" s="264"/>
      <c r="AE28" t="s">
        <v>139</v>
      </c>
    </row>
    <row r="29" spans="1:60" outlineLevel="1" x14ac:dyDescent="0.2">
      <c r="A29" s="259"/>
      <c r="B29" s="216" t="s">
        <v>165</v>
      </c>
      <c r="C29" s="247"/>
      <c r="D29" s="223"/>
      <c r="E29" s="228"/>
      <c r="F29" s="235"/>
      <c r="G29" s="236"/>
      <c r="H29" s="237"/>
      <c r="I29" s="265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>
        <v>0</v>
      </c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</row>
    <row r="30" spans="1:60" ht="22.5" outlineLevel="1" x14ac:dyDescent="0.2">
      <c r="A30" s="259"/>
      <c r="B30" s="217" t="s">
        <v>166</v>
      </c>
      <c r="C30" s="248"/>
      <c r="D30" s="260"/>
      <c r="E30" s="261"/>
      <c r="F30" s="262"/>
      <c r="G30" s="239"/>
      <c r="H30" s="237"/>
      <c r="I30" s="265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>
        <v>1</v>
      </c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9" t="str">
        <f>B30</f>
        <v>952 90-14 ostatních objektů (např. kanálů, zásobníků, kůlen apod.) - vynesení zbytků stavebního rumu, kropení a 2 x zametení podlah, oprášení stěn a výplní otvorů</v>
      </c>
      <c r="BA30" s="204"/>
      <c r="BB30" s="204"/>
      <c r="BC30" s="204"/>
      <c r="BD30" s="204"/>
      <c r="BE30" s="204"/>
      <c r="BF30" s="204"/>
      <c r="BG30" s="204"/>
      <c r="BH30" s="204"/>
    </row>
    <row r="31" spans="1:60" outlineLevel="1" x14ac:dyDescent="0.2">
      <c r="A31" s="263">
        <v>6</v>
      </c>
      <c r="B31" s="220" t="s">
        <v>167</v>
      </c>
      <c r="C31" s="249" t="s">
        <v>168</v>
      </c>
      <c r="D31" s="224" t="s">
        <v>153</v>
      </c>
      <c r="E31" s="229">
        <v>5100</v>
      </c>
      <c r="F31" s="240"/>
      <c r="G31" s="238">
        <f>ROUND(E31*F31,2)</f>
        <v>0</v>
      </c>
      <c r="H31" s="237" t="s">
        <v>154</v>
      </c>
      <c r="I31" s="265" t="s">
        <v>147</v>
      </c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 t="s">
        <v>148</v>
      </c>
      <c r="AF31" s="204"/>
      <c r="AG31" s="204"/>
      <c r="AH31" s="204"/>
      <c r="AI31" s="204"/>
      <c r="AJ31" s="204"/>
      <c r="AK31" s="204"/>
      <c r="AL31" s="204"/>
      <c r="AM31" s="204">
        <v>21</v>
      </c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</row>
    <row r="32" spans="1:60" outlineLevel="1" x14ac:dyDescent="0.2">
      <c r="A32" s="259"/>
      <c r="B32" s="217" t="s">
        <v>169</v>
      </c>
      <c r="C32" s="248"/>
      <c r="D32" s="260"/>
      <c r="E32" s="261"/>
      <c r="F32" s="262"/>
      <c r="G32" s="239"/>
      <c r="H32" s="237"/>
      <c r="I32" s="265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>
        <v>0</v>
      </c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</row>
    <row r="33" spans="1:60" outlineLevel="1" x14ac:dyDescent="0.2">
      <c r="A33" s="263">
        <v>7</v>
      </c>
      <c r="B33" s="220" t="s">
        <v>170</v>
      </c>
      <c r="C33" s="249" t="s">
        <v>171</v>
      </c>
      <c r="D33" s="224" t="s">
        <v>153</v>
      </c>
      <c r="E33" s="229">
        <v>160</v>
      </c>
      <c r="F33" s="240"/>
      <c r="G33" s="238">
        <f>ROUND(E33*F33,2)</f>
        <v>0</v>
      </c>
      <c r="H33" s="237" t="s">
        <v>146</v>
      </c>
      <c r="I33" s="265" t="s">
        <v>147</v>
      </c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 t="s">
        <v>148</v>
      </c>
      <c r="AF33" s="204"/>
      <c r="AG33" s="204"/>
      <c r="AH33" s="204"/>
      <c r="AI33" s="204"/>
      <c r="AJ33" s="204"/>
      <c r="AK33" s="204"/>
      <c r="AL33" s="204"/>
      <c r="AM33" s="204">
        <v>21</v>
      </c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</row>
    <row r="34" spans="1:60" x14ac:dyDescent="0.2">
      <c r="A34" s="258" t="s">
        <v>138</v>
      </c>
      <c r="B34" s="219" t="s">
        <v>109</v>
      </c>
      <c r="C34" s="246" t="s">
        <v>110</v>
      </c>
      <c r="D34" s="222"/>
      <c r="E34" s="227"/>
      <c r="F34" s="241">
        <f>SUM(G35:G36)</f>
        <v>0</v>
      </c>
      <c r="G34" s="242"/>
      <c r="H34" s="234"/>
      <c r="I34" s="264"/>
      <c r="AE34" t="s">
        <v>139</v>
      </c>
    </row>
    <row r="35" spans="1:60" outlineLevel="1" x14ac:dyDescent="0.2">
      <c r="A35" s="259"/>
      <c r="B35" s="216" t="s">
        <v>172</v>
      </c>
      <c r="C35" s="247"/>
      <c r="D35" s="223"/>
      <c r="E35" s="228"/>
      <c r="F35" s="235"/>
      <c r="G35" s="236"/>
      <c r="H35" s="237"/>
      <c r="I35" s="265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>
        <v>0</v>
      </c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</row>
    <row r="36" spans="1:60" ht="22.5" outlineLevel="1" x14ac:dyDescent="0.2">
      <c r="A36" s="263">
        <v>8</v>
      </c>
      <c r="B36" s="220" t="s">
        <v>173</v>
      </c>
      <c r="C36" s="249" t="s">
        <v>174</v>
      </c>
      <c r="D36" s="224" t="s">
        <v>153</v>
      </c>
      <c r="E36" s="229">
        <v>130</v>
      </c>
      <c r="F36" s="240"/>
      <c r="G36" s="238">
        <f>ROUND(E36*F36,2)</f>
        <v>0</v>
      </c>
      <c r="H36" s="237" t="s">
        <v>175</v>
      </c>
      <c r="I36" s="265" t="s">
        <v>147</v>
      </c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 t="s">
        <v>148</v>
      </c>
      <c r="AF36" s="204"/>
      <c r="AG36" s="204"/>
      <c r="AH36" s="204"/>
      <c r="AI36" s="204"/>
      <c r="AJ36" s="204"/>
      <c r="AK36" s="204"/>
      <c r="AL36" s="204"/>
      <c r="AM36" s="204">
        <v>21</v>
      </c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</row>
    <row r="37" spans="1:60" x14ac:dyDescent="0.2">
      <c r="A37" s="258" t="s">
        <v>138</v>
      </c>
      <c r="B37" s="219" t="s">
        <v>111</v>
      </c>
      <c r="C37" s="246" t="s">
        <v>112</v>
      </c>
      <c r="D37" s="222"/>
      <c r="E37" s="227"/>
      <c r="F37" s="241">
        <f>SUM(G38:G55)</f>
        <v>0</v>
      </c>
      <c r="G37" s="242"/>
      <c r="H37" s="234"/>
      <c r="I37" s="264"/>
      <c r="AE37" t="s">
        <v>139</v>
      </c>
    </row>
    <row r="38" spans="1:60" outlineLevel="1" x14ac:dyDescent="0.2">
      <c r="A38" s="259"/>
      <c r="B38" s="216" t="s">
        <v>176</v>
      </c>
      <c r="C38" s="247"/>
      <c r="D38" s="223"/>
      <c r="E38" s="228"/>
      <c r="F38" s="235"/>
      <c r="G38" s="236"/>
      <c r="H38" s="237"/>
      <c r="I38" s="265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>
        <v>0</v>
      </c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</row>
    <row r="39" spans="1:60" outlineLevel="1" x14ac:dyDescent="0.2">
      <c r="A39" s="259"/>
      <c r="B39" s="217" t="s">
        <v>177</v>
      </c>
      <c r="C39" s="248"/>
      <c r="D39" s="260"/>
      <c r="E39" s="261"/>
      <c r="F39" s="262"/>
      <c r="G39" s="239"/>
      <c r="H39" s="237"/>
      <c r="I39" s="265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 t="s">
        <v>142</v>
      </c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</row>
    <row r="40" spans="1:60" outlineLevel="1" x14ac:dyDescent="0.2">
      <c r="A40" s="259"/>
      <c r="B40" s="217" t="s">
        <v>178</v>
      </c>
      <c r="C40" s="248"/>
      <c r="D40" s="260"/>
      <c r="E40" s="261"/>
      <c r="F40" s="262"/>
      <c r="G40" s="239"/>
      <c r="H40" s="237"/>
      <c r="I40" s="265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>
        <v>1</v>
      </c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</row>
    <row r="41" spans="1:60" ht="22.5" outlineLevel="1" x14ac:dyDescent="0.2">
      <c r="A41" s="263">
        <v>9</v>
      </c>
      <c r="B41" s="220" t="s">
        <v>179</v>
      </c>
      <c r="C41" s="249" t="s">
        <v>180</v>
      </c>
      <c r="D41" s="224" t="s">
        <v>145</v>
      </c>
      <c r="E41" s="229">
        <v>125</v>
      </c>
      <c r="F41" s="240"/>
      <c r="G41" s="238">
        <f>ROUND(E41*F41,2)</f>
        <v>0</v>
      </c>
      <c r="H41" s="237" t="s">
        <v>175</v>
      </c>
      <c r="I41" s="265" t="s">
        <v>147</v>
      </c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 t="s">
        <v>148</v>
      </c>
      <c r="AF41" s="204"/>
      <c r="AG41" s="204"/>
      <c r="AH41" s="204"/>
      <c r="AI41" s="204"/>
      <c r="AJ41" s="204"/>
      <c r="AK41" s="204"/>
      <c r="AL41" s="204"/>
      <c r="AM41" s="204">
        <v>21</v>
      </c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</row>
    <row r="42" spans="1:60" outlineLevel="1" x14ac:dyDescent="0.2">
      <c r="A42" s="259"/>
      <c r="B42" s="221"/>
      <c r="C42" s="250" t="s">
        <v>181</v>
      </c>
      <c r="D42" s="225"/>
      <c r="E42" s="230"/>
      <c r="F42" s="243"/>
      <c r="G42" s="244"/>
      <c r="H42" s="237"/>
      <c r="I42" s="265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9" t="str">
        <f>C42</f>
        <v>Včetně pomocného lešení o výšce podlahy do 1900 mm a pro zatížení do 1,5 kPa  (150 kg/m2).</v>
      </c>
      <c r="BB42" s="204"/>
      <c r="BC42" s="204"/>
      <c r="BD42" s="204"/>
      <c r="BE42" s="204"/>
      <c r="BF42" s="204"/>
      <c r="BG42" s="204"/>
      <c r="BH42" s="204"/>
    </row>
    <row r="43" spans="1:60" outlineLevel="1" x14ac:dyDescent="0.2">
      <c r="A43" s="259"/>
      <c r="B43" s="217" t="s">
        <v>182</v>
      </c>
      <c r="C43" s="248"/>
      <c r="D43" s="260"/>
      <c r="E43" s="261"/>
      <c r="F43" s="262"/>
      <c r="G43" s="239"/>
      <c r="H43" s="237"/>
      <c r="I43" s="265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>
        <v>0</v>
      </c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</row>
    <row r="44" spans="1:60" outlineLevel="1" x14ac:dyDescent="0.2">
      <c r="A44" s="259"/>
      <c r="B44" s="217" t="s">
        <v>183</v>
      </c>
      <c r="C44" s="248"/>
      <c r="D44" s="260"/>
      <c r="E44" s="261"/>
      <c r="F44" s="262"/>
      <c r="G44" s="239"/>
      <c r="H44" s="237"/>
      <c r="I44" s="265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>
        <v>1</v>
      </c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</row>
    <row r="45" spans="1:60" outlineLevel="1" x14ac:dyDescent="0.2">
      <c r="A45" s="263">
        <v>10</v>
      </c>
      <c r="B45" s="220" t="s">
        <v>184</v>
      </c>
      <c r="C45" s="249" t="s">
        <v>185</v>
      </c>
      <c r="D45" s="224" t="s">
        <v>145</v>
      </c>
      <c r="E45" s="229">
        <v>906</v>
      </c>
      <c r="F45" s="240"/>
      <c r="G45" s="238">
        <f>ROUND(E45*F45,2)</f>
        <v>0</v>
      </c>
      <c r="H45" s="237" t="s">
        <v>175</v>
      </c>
      <c r="I45" s="265" t="s">
        <v>147</v>
      </c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 t="s">
        <v>148</v>
      </c>
      <c r="AF45" s="204"/>
      <c r="AG45" s="204"/>
      <c r="AH45" s="204"/>
      <c r="AI45" s="204"/>
      <c r="AJ45" s="204"/>
      <c r="AK45" s="204"/>
      <c r="AL45" s="204"/>
      <c r="AM45" s="204">
        <v>21</v>
      </c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</row>
    <row r="46" spans="1:60" outlineLevel="1" x14ac:dyDescent="0.2">
      <c r="A46" s="259"/>
      <c r="B46" s="221"/>
      <c r="C46" s="250" t="s">
        <v>181</v>
      </c>
      <c r="D46" s="225"/>
      <c r="E46" s="230"/>
      <c r="F46" s="243"/>
      <c r="G46" s="244"/>
      <c r="H46" s="237"/>
      <c r="I46" s="265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9" t="str">
        <f>C46</f>
        <v>Včetně pomocného lešení o výšce podlahy do 1900 mm a pro zatížení do 1,5 kPa  (150 kg/m2).</v>
      </c>
      <c r="BB46" s="204"/>
      <c r="BC46" s="204"/>
      <c r="BD46" s="204"/>
      <c r="BE46" s="204"/>
      <c r="BF46" s="204"/>
      <c r="BG46" s="204"/>
      <c r="BH46" s="204"/>
    </row>
    <row r="47" spans="1:60" outlineLevel="1" x14ac:dyDescent="0.2">
      <c r="A47" s="259"/>
      <c r="B47" s="221"/>
      <c r="C47" s="251" t="s">
        <v>186</v>
      </c>
      <c r="D47" s="226"/>
      <c r="E47" s="231">
        <v>906</v>
      </c>
      <c r="F47" s="238"/>
      <c r="G47" s="238"/>
      <c r="H47" s="237"/>
      <c r="I47" s="265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</row>
    <row r="48" spans="1:60" outlineLevel="1" x14ac:dyDescent="0.2">
      <c r="A48" s="259"/>
      <c r="B48" s="217" t="s">
        <v>187</v>
      </c>
      <c r="C48" s="248"/>
      <c r="D48" s="260"/>
      <c r="E48" s="261"/>
      <c r="F48" s="262"/>
      <c r="G48" s="239"/>
      <c r="H48" s="237"/>
      <c r="I48" s="265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>
        <v>0</v>
      </c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</row>
    <row r="49" spans="1:60" outlineLevel="1" x14ac:dyDescent="0.2">
      <c r="A49" s="259"/>
      <c r="B49" s="217" t="s">
        <v>188</v>
      </c>
      <c r="C49" s="248"/>
      <c r="D49" s="260"/>
      <c r="E49" s="261"/>
      <c r="F49" s="262"/>
      <c r="G49" s="239"/>
      <c r="H49" s="237"/>
      <c r="I49" s="265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>
        <v>1</v>
      </c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</row>
    <row r="50" spans="1:60" outlineLevel="1" x14ac:dyDescent="0.2">
      <c r="A50" s="263">
        <v>11</v>
      </c>
      <c r="B50" s="220" t="s">
        <v>189</v>
      </c>
      <c r="C50" s="249" t="s">
        <v>190</v>
      </c>
      <c r="D50" s="224" t="s">
        <v>191</v>
      </c>
      <c r="E50" s="229">
        <v>2142</v>
      </c>
      <c r="F50" s="240"/>
      <c r="G50" s="238">
        <f>ROUND(E50*F50,2)</f>
        <v>0</v>
      </c>
      <c r="H50" s="237" t="s">
        <v>175</v>
      </c>
      <c r="I50" s="265" t="s">
        <v>147</v>
      </c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 t="s">
        <v>148</v>
      </c>
      <c r="AF50" s="204"/>
      <c r="AG50" s="204"/>
      <c r="AH50" s="204"/>
      <c r="AI50" s="204"/>
      <c r="AJ50" s="204"/>
      <c r="AK50" s="204"/>
      <c r="AL50" s="204"/>
      <c r="AM50" s="204">
        <v>21</v>
      </c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</row>
    <row r="51" spans="1:60" outlineLevel="1" x14ac:dyDescent="0.2">
      <c r="A51" s="259"/>
      <c r="B51" s="221"/>
      <c r="C51" s="250" t="s">
        <v>181</v>
      </c>
      <c r="D51" s="225"/>
      <c r="E51" s="230"/>
      <c r="F51" s="243"/>
      <c r="G51" s="244"/>
      <c r="H51" s="237"/>
      <c r="I51" s="265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9" t="str">
        <f>C51</f>
        <v>Včetně pomocného lešení o výšce podlahy do 1900 mm a pro zatížení do 1,5 kPa  (150 kg/m2).</v>
      </c>
      <c r="BB51" s="204"/>
      <c r="BC51" s="204"/>
      <c r="BD51" s="204"/>
      <c r="BE51" s="204"/>
      <c r="BF51" s="204"/>
      <c r="BG51" s="204"/>
      <c r="BH51" s="204"/>
    </row>
    <row r="52" spans="1:60" outlineLevel="1" x14ac:dyDescent="0.2">
      <c r="A52" s="259"/>
      <c r="B52" s="217" t="s">
        <v>192</v>
      </c>
      <c r="C52" s="248"/>
      <c r="D52" s="260"/>
      <c r="E52" s="261"/>
      <c r="F52" s="262"/>
      <c r="G52" s="239"/>
      <c r="H52" s="237"/>
      <c r="I52" s="265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>
        <v>0</v>
      </c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</row>
    <row r="53" spans="1:60" outlineLevel="1" x14ac:dyDescent="0.2">
      <c r="A53" s="259"/>
      <c r="B53" s="217" t="s">
        <v>193</v>
      </c>
      <c r="C53" s="248"/>
      <c r="D53" s="260"/>
      <c r="E53" s="261"/>
      <c r="F53" s="262"/>
      <c r="G53" s="239"/>
      <c r="H53" s="237"/>
      <c r="I53" s="265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>
        <v>1</v>
      </c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</row>
    <row r="54" spans="1:60" outlineLevel="1" x14ac:dyDescent="0.2">
      <c r="A54" s="263">
        <v>12</v>
      </c>
      <c r="B54" s="220" t="s">
        <v>194</v>
      </c>
      <c r="C54" s="249" t="s">
        <v>195</v>
      </c>
      <c r="D54" s="224" t="s">
        <v>191</v>
      </c>
      <c r="E54" s="229">
        <v>238</v>
      </c>
      <c r="F54" s="240"/>
      <c r="G54" s="238">
        <f>ROUND(E54*F54,2)</f>
        <v>0</v>
      </c>
      <c r="H54" s="237" t="s">
        <v>175</v>
      </c>
      <c r="I54" s="265" t="s">
        <v>147</v>
      </c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 t="s">
        <v>148</v>
      </c>
      <c r="AF54" s="204"/>
      <c r="AG54" s="204"/>
      <c r="AH54" s="204"/>
      <c r="AI54" s="204"/>
      <c r="AJ54" s="204"/>
      <c r="AK54" s="204"/>
      <c r="AL54" s="204"/>
      <c r="AM54" s="204">
        <v>21</v>
      </c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</row>
    <row r="55" spans="1:60" outlineLevel="1" x14ac:dyDescent="0.2">
      <c r="A55" s="259"/>
      <c r="B55" s="221"/>
      <c r="C55" s="250" t="s">
        <v>181</v>
      </c>
      <c r="D55" s="225"/>
      <c r="E55" s="230"/>
      <c r="F55" s="243"/>
      <c r="G55" s="244"/>
      <c r="H55" s="237"/>
      <c r="I55" s="265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9" t="str">
        <f>C55</f>
        <v>Včetně pomocného lešení o výšce podlahy do 1900 mm a pro zatížení do 1,5 kPa  (150 kg/m2).</v>
      </c>
      <c r="BB55" s="204"/>
      <c r="BC55" s="204"/>
      <c r="BD55" s="204"/>
      <c r="BE55" s="204"/>
      <c r="BF55" s="204"/>
      <c r="BG55" s="204"/>
      <c r="BH55" s="204"/>
    </row>
    <row r="56" spans="1:60" x14ac:dyDescent="0.2">
      <c r="A56" s="258" t="s">
        <v>138</v>
      </c>
      <c r="B56" s="219" t="s">
        <v>113</v>
      </c>
      <c r="C56" s="246" t="s">
        <v>114</v>
      </c>
      <c r="D56" s="222"/>
      <c r="E56" s="227"/>
      <c r="F56" s="241">
        <f>SUM(G57:G61)</f>
        <v>0</v>
      </c>
      <c r="G56" s="242"/>
      <c r="H56" s="234"/>
      <c r="I56" s="264"/>
      <c r="AE56" t="s">
        <v>139</v>
      </c>
    </row>
    <row r="57" spans="1:60" outlineLevel="1" x14ac:dyDescent="0.2">
      <c r="A57" s="259"/>
      <c r="B57" s="216" t="s">
        <v>196</v>
      </c>
      <c r="C57" s="247"/>
      <c r="D57" s="223"/>
      <c r="E57" s="228"/>
      <c r="F57" s="235"/>
      <c r="G57" s="236"/>
      <c r="H57" s="237"/>
      <c r="I57" s="265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>
        <v>0</v>
      </c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</row>
    <row r="58" spans="1:60" outlineLevel="1" x14ac:dyDescent="0.2">
      <c r="A58" s="259"/>
      <c r="B58" s="217" t="s">
        <v>197</v>
      </c>
      <c r="C58" s="248"/>
      <c r="D58" s="260"/>
      <c r="E58" s="261"/>
      <c r="F58" s="262"/>
      <c r="G58" s="239"/>
      <c r="H58" s="237"/>
      <c r="I58" s="265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>
        <v>1</v>
      </c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</row>
    <row r="59" spans="1:60" outlineLevel="1" x14ac:dyDescent="0.2">
      <c r="A59" s="263">
        <v>13</v>
      </c>
      <c r="B59" s="220" t="s">
        <v>198</v>
      </c>
      <c r="C59" s="249" t="s">
        <v>199</v>
      </c>
      <c r="D59" s="224" t="s">
        <v>153</v>
      </c>
      <c r="E59" s="229">
        <v>12700</v>
      </c>
      <c r="F59" s="240"/>
      <c r="G59" s="238">
        <f>ROUND(E59*F59,2)</f>
        <v>0</v>
      </c>
      <c r="H59" s="237" t="s">
        <v>200</v>
      </c>
      <c r="I59" s="265" t="s">
        <v>147</v>
      </c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 t="s">
        <v>148</v>
      </c>
      <c r="AF59" s="204"/>
      <c r="AG59" s="204"/>
      <c r="AH59" s="204"/>
      <c r="AI59" s="204"/>
      <c r="AJ59" s="204"/>
      <c r="AK59" s="204"/>
      <c r="AL59" s="204"/>
      <c r="AM59" s="204">
        <v>21</v>
      </c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</row>
    <row r="60" spans="1:60" outlineLevel="1" x14ac:dyDescent="0.2">
      <c r="A60" s="259"/>
      <c r="B60" s="217" t="s">
        <v>201</v>
      </c>
      <c r="C60" s="248"/>
      <c r="D60" s="260"/>
      <c r="E60" s="261"/>
      <c r="F60" s="262"/>
      <c r="G60" s="239"/>
      <c r="H60" s="237"/>
      <c r="I60" s="265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>
        <v>0</v>
      </c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</row>
    <row r="61" spans="1:60" outlineLevel="1" x14ac:dyDescent="0.2">
      <c r="A61" s="263">
        <v>14</v>
      </c>
      <c r="B61" s="220" t="s">
        <v>202</v>
      </c>
      <c r="C61" s="249" t="s">
        <v>203</v>
      </c>
      <c r="D61" s="224" t="s">
        <v>153</v>
      </c>
      <c r="E61" s="229">
        <v>12700</v>
      </c>
      <c r="F61" s="240"/>
      <c r="G61" s="238">
        <f>ROUND(E61*F61,2)</f>
        <v>0</v>
      </c>
      <c r="H61" s="237" t="s">
        <v>200</v>
      </c>
      <c r="I61" s="265" t="s">
        <v>147</v>
      </c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 t="s">
        <v>148</v>
      </c>
      <c r="AF61" s="204"/>
      <c r="AG61" s="204"/>
      <c r="AH61" s="204"/>
      <c r="AI61" s="204"/>
      <c r="AJ61" s="204"/>
      <c r="AK61" s="204"/>
      <c r="AL61" s="204"/>
      <c r="AM61" s="204">
        <v>21</v>
      </c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</row>
    <row r="62" spans="1:60" x14ac:dyDescent="0.2">
      <c r="A62" s="258" t="s">
        <v>138</v>
      </c>
      <c r="B62" s="219" t="s">
        <v>115</v>
      </c>
      <c r="C62" s="246" t="s">
        <v>116</v>
      </c>
      <c r="D62" s="222"/>
      <c r="E62" s="227"/>
      <c r="F62" s="241">
        <f>SUM(G63:G232)</f>
        <v>0</v>
      </c>
      <c r="G62" s="242"/>
      <c r="H62" s="234"/>
      <c r="I62" s="264"/>
      <c r="AE62" t="s">
        <v>139</v>
      </c>
    </row>
    <row r="63" spans="1:60" outlineLevel="1" x14ac:dyDescent="0.2">
      <c r="A63" s="259"/>
      <c r="B63" s="216" t="s">
        <v>204</v>
      </c>
      <c r="C63" s="247"/>
      <c r="D63" s="223"/>
      <c r="E63" s="228"/>
      <c r="F63" s="235"/>
      <c r="G63" s="236"/>
      <c r="H63" s="237"/>
      <c r="I63" s="265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>
        <v>0</v>
      </c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</row>
    <row r="64" spans="1:60" ht="22.5" outlineLevel="1" x14ac:dyDescent="0.2">
      <c r="A64" s="263">
        <v>15</v>
      </c>
      <c r="B64" s="220" t="s">
        <v>205</v>
      </c>
      <c r="C64" s="249" t="s">
        <v>206</v>
      </c>
      <c r="D64" s="224" t="s">
        <v>191</v>
      </c>
      <c r="E64" s="229">
        <v>20</v>
      </c>
      <c r="F64" s="240"/>
      <c r="G64" s="238">
        <f>ROUND(E64*F64,2)</f>
        <v>0</v>
      </c>
      <c r="H64" s="237" t="s">
        <v>115</v>
      </c>
      <c r="I64" s="265" t="s">
        <v>147</v>
      </c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 t="s">
        <v>148</v>
      </c>
      <c r="AF64" s="204"/>
      <c r="AG64" s="204"/>
      <c r="AH64" s="204"/>
      <c r="AI64" s="204"/>
      <c r="AJ64" s="204"/>
      <c r="AK64" s="204"/>
      <c r="AL64" s="204"/>
      <c r="AM64" s="204">
        <v>21</v>
      </c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</row>
    <row r="65" spans="1:60" outlineLevel="1" x14ac:dyDescent="0.2">
      <c r="A65" s="259"/>
      <c r="B65" s="217" t="s">
        <v>207</v>
      </c>
      <c r="C65" s="248"/>
      <c r="D65" s="260"/>
      <c r="E65" s="261"/>
      <c r="F65" s="262"/>
      <c r="G65" s="239"/>
      <c r="H65" s="237"/>
      <c r="I65" s="265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>
        <v>0</v>
      </c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</row>
    <row r="66" spans="1:60" outlineLevel="1" x14ac:dyDescent="0.2">
      <c r="A66" s="263">
        <v>16</v>
      </c>
      <c r="B66" s="220" t="s">
        <v>208</v>
      </c>
      <c r="C66" s="249" t="s">
        <v>209</v>
      </c>
      <c r="D66" s="224" t="s">
        <v>191</v>
      </c>
      <c r="E66" s="229">
        <v>100</v>
      </c>
      <c r="F66" s="240"/>
      <c r="G66" s="238">
        <f>ROUND(E66*F66,2)</f>
        <v>0</v>
      </c>
      <c r="H66" s="237" t="s">
        <v>115</v>
      </c>
      <c r="I66" s="265" t="s">
        <v>147</v>
      </c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 t="s">
        <v>148</v>
      </c>
      <c r="AF66" s="204"/>
      <c r="AG66" s="204"/>
      <c r="AH66" s="204"/>
      <c r="AI66" s="204"/>
      <c r="AJ66" s="204"/>
      <c r="AK66" s="204"/>
      <c r="AL66" s="204"/>
      <c r="AM66" s="204">
        <v>21</v>
      </c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</row>
    <row r="67" spans="1:60" outlineLevel="1" x14ac:dyDescent="0.2">
      <c r="A67" s="259"/>
      <c r="B67" s="221"/>
      <c r="C67" s="250" t="s">
        <v>210</v>
      </c>
      <c r="D67" s="225"/>
      <c r="E67" s="230"/>
      <c r="F67" s="243"/>
      <c r="G67" s="244"/>
      <c r="H67" s="237"/>
      <c r="I67" s="265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9" t="str">
        <f>C67</f>
        <v>použitý demontovaný materiál</v>
      </c>
      <c r="BB67" s="204"/>
      <c r="BC67" s="204"/>
      <c r="BD67" s="204"/>
      <c r="BE67" s="204"/>
      <c r="BF67" s="204"/>
      <c r="BG67" s="204"/>
      <c r="BH67" s="204"/>
    </row>
    <row r="68" spans="1:60" outlineLevel="1" x14ac:dyDescent="0.2">
      <c r="A68" s="259"/>
      <c r="B68" s="217" t="s">
        <v>211</v>
      </c>
      <c r="C68" s="248"/>
      <c r="D68" s="260"/>
      <c r="E68" s="261"/>
      <c r="F68" s="262"/>
      <c r="G68" s="239"/>
      <c r="H68" s="237"/>
      <c r="I68" s="265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>
        <v>0</v>
      </c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</row>
    <row r="69" spans="1:60" outlineLevel="1" x14ac:dyDescent="0.2">
      <c r="A69" s="263">
        <v>17</v>
      </c>
      <c r="B69" s="220" t="s">
        <v>212</v>
      </c>
      <c r="C69" s="249" t="s">
        <v>213</v>
      </c>
      <c r="D69" s="224" t="s">
        <v>145</v>
      </c>
      <c r="E69" s="229">
        <v>221</v>
      </c>
      <c r="F69" s="240"/>
      <c r="G69" s="238">
        <f>ROUND(E69*F69,2)</f>
        <v>0</v>
      </c>
      <c r="H69" s="237" t="s">
        <v>115</v>
      </c>
      <c r="I69" s="265" t="s">
        <v>147</v>
      </c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 t="s">
        <v>148</v>
      </c>
      <c r="AF69" s="204"/>
      <c r="AG69" s="204"/>
      <c r="AH69" s="204"/>
      <c r="AI69" s="204"/>
      <c r="AJ69" s="204"/>
      <c r="AK69" s="204"/>
      <c r="AL69" s="204"/>
      <c r="AM69" s="204">
        <v>21</v>
      </c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</row>
    <row r="70" spans="1:60" outlineLevel="1" x14ac:dyDescent="0.2">
      <c r="A70" s="263">
        <v>18</v>
      </c>
      <c r="B70" s="220" t="s">
        <v>214</v>
      </c>
      <c r="C70" s="249" t="s">
        <v>215</v>
      </c>
      <c r="D70" s="224" t="s">
        <v>145</v>
      </c>
      <c r="E70" s="229">
        <v>685</v>
      </c>
      <c r="F70" s="240"/>
      <c r="G70" s="238">
        <f>ROUND(E70*F70,2)</f>
        <v>0</v>
      </c>
      <c r="H70" s="237" t="s">
        <v>115</v>
      </c>
      <c r="I70" s="265" t="s">
        <v>147</v>
      </c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 t="s">
        <v>148</v>
      </c>
      <c r="AF70" s="204"/>
      <c r="AG70" s="204"/>
      <c r="AH70" s="204"/>
      <c r="AI70" s="204"/>
      <c r="AJ70" s="204"/>
      <c r="AK70" s="204"/>
      <c r="AL70" s="204"/>
      <c r="AM70" s="204">
        <v>21</v>
      </c>
      <c r="AN70" s="204"/>
      <c r="AO70" s="204"/>
      <c r="AP70" s="204"/>
      <c r="AQ70" s="204"/>
      <c r="AR70" s="204"/>
      <c r="AS70" s="204"/>
      <c r="AT70" s="204"/>
      <c r="AU70" s="204"/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</row>
    <row r="71" spans="1:60" outlineLevel="1" x14ac:dyDescent="0.2">
      <c r="A71" s="259"/>
      <c r="B71" s="217" t="s">
        <v>216</v>
      </c>
      <c r="C71" s="248"/>
      <c r="D71" s="260"/>
      <c r="E71" s="261"/>
      <c r="F71" s="262"/>
      <c r="G71" s="239"/>
      <c r="H71" s="237"/>
      <c r="I71" s="265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>
        <v>0</v>
      </c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</row>
    <row r="72" spans="1:60" outlineLevel="1" x14ac:dyDescent="0.2">
      <c r="A72" s="263">
        <v>19</v>
      </c>
      <c r="B72" s="220" t="s">
        <v>217</v>
      </c>
      <c r="C72" s="249" t="s">
        <v>218</v>
      </c>
      <c r="D72" s="224" t="s">
        <v>191</v>
      </c>
      <c r="E72" s="229">
        <v>835</v>
      </c>
      <c r="F72" s="240"/>
      <c r="G72" s="238">
        <f>ROUND(E72*F72,2)</f>
        <v>0</v>
      </c>
      <c r="H72" s="237" t="s">
        <v>115</v>
      </c>
      <c r="I72" s="265" t="s">
        <v>147</v>
      </c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 t="s">
        <v>148</v>
      </c>
      <c r="AF72" s="204"/>
      <c r="AG72" s="204"/>
      <c r="AH72" s="204"/>
      <c r="AI72" s="204"/>
      <c r="AJ72" s="204"/>
      <c r="AK72" s="204"/>
      <c r="AL72" s="204"/>
      <c r="AM72" s="204">
        <v>21</v>
      </c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</row>
    <row r="73" spans="1:60" outlineLevel="1" x14ac:dyDescent="0.2">
      <c r="A73" s="259"/>
      <c r="B73" s="221"/>
      <c r="C73" s="250" t="s">
        <v>219</v>
      </c>
      <c r="D73" s="225"/>
      <c r="E73" s="230"/>
      <c r="F73" s="243"/>
      <c r="G73" s="244"/>
      <c r="H73" s="237"/>
      <c r="I73" s="265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9" t="str">
        <f>C73</f>
        <v>Včetně kolen, T-kusů, prodlužovacích dílů, spojek apod.</v>
      </c>
      <c r="BB73" s="204"/>
      <c r="BC73" s="204"/>
      <c r="BD73" s="204"/>
      <c r="BE73" s="204"/>
      <c r="BF73" s="204"/>
      <c r="BG73" s="204"/>
      <c r="BH73" s="204"/>
    </row>
    <row r="74" spans="1:60" outlineLevel="1" x14ac:dyDescent="0.2">
      <c r="A74" s="263">
        <v>20</v>
      </c>
      <c r="B74" s="220" t="s">
        <v>220</v>
      </c>
      <c r="C74" s="249" t="s">
        <v>221</v>
      </c>
      <c r="D74" s="224" t="s">
        <v>191</v>
      </c>
      <c r="E74" s="229">
        <v>20</v>
      </c>
      <c r="F74" s="240"/>
      <c r="G74" s="238">
        <f>ROUND(E74*F74,2)</f>
        <v>0</v>
      </c>
      <c r="H74" s="237" t="s">
        <v>115</v>
      </c>
      <c r="I74" s="265" t="s">
        <v>147</v>
      </c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 t="s">
        <v>148</v>
      </c>
      <c r="AF74" s="204"/>
      <c r="AG74" s="204"/>
      <c r="AH74" s="204"/>
      <c r="AI74" s="204"/>
      <c r="AJ74" s="204"/>
      <c r="AK74" s="204"/>
      <c r="AL74" s="204"/>
      <c r="AM74" s="204">
        <v>21</v>
      </c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</row>
    <row r="75" spans="1:60" outlineLevel="1" x14ac:dyDescent="0.2">
      <c r="A75" s="259"/>
      <c r="B75" s="221"/>
      <c r="C75" s="250" t="s">
        <v>219</v>
      </c>
      <c r="D75" s="225"/>
      <c r="E75" s="230"/>
      <c r="F75" s="243"/>
      <c r="G75" s="244"/>
      <c r="H75" s="237"/>
      <c r="I75" s="265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9" t="str">
        <f>C75</f>
        <v>Včetně kolen, T-kusů, prodlužovacích dílů, spojek apod.</v>
      </c>
      <c r="BB75" s="204"/>
      <c r="BC75" s="204"/>
      <c r="BD75" s="204"/>
      <c r="BE75" s="204"/>
      <c r="BF75" s="204"/>
      <c r="BG75" s="204"/>
      <c r="BH75" s="204"/>
    </row>
    <row r="76" spans="1:60" outlineLevel="1" x14ac:dyDescent="0.2">
      <c r="A76" s="263">
        <v>21</v>
      </c>
      <c r="B76" s="220" t="s">
        <v>222</v>
      </c>
      <c r="C76" s="249" t="s">
        <v>223</v>
      </c>
      <c r="D76" s="224" t="s">
        <v>191</v>
      </c>
      <c r="E76" s="229">
        <v>595</v>
      </c>
      <c r="F76" s="240"/>
      <c r="G76" s="238">
        <f>ROUND(E76*F76,2)</f>
        <v>0</v>
      </c>
      <c r="H76" s="237" t="s">
        <v>115</v>
      </c>
      <c r="I76" s="265" t="s">
        <v>147</v>
      </c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 t="s">
        <v>148</v>
      </c>
      <c r="AF76" s="204"/>
      <c r="AG76" s="204"/>
      <c r="AH76" s="204"/>
      <c r="AI76" s="204"/>
      <c r="AJ76" s="204"/>
      <c r="AK76" s="204"/>
      <c r="AL76" s="204"/>
      <c r="AM76" s="204">
        <v>21</v>
      </c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</row>
    <row r="77" spans="1:60" outlineLevel="1" x14ac:dyDescent="0.2">
      <c r="A77" s="259"/>
      <c r="B77" s="217" t="s">
        <v>224</v>
      </c>
      <c r="C77" s="248"/>
      <c r="D77" s="260"/>
      <c r="E77" s="261"/>
      <c r="F77" s="262"/>
      <c r="G77" s="239"/>
      <c r="H77" s="237"/>
      <c r="I77" s="265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>
        <v>0</v>
      </c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</row>
    <row r="78" spans="1:60" ht="22.5" outlineLevel="1" x14ac:dyDescent="0.2">
      <c r="A78" s="263">
        <v>22</v>
      </c>
      <c r="B78" s="220" t="s">
        <v>225</v>
      </c>
      <c r="C78" s="249" t="s">
        <v>226</v>
      </c>
      <c r="D78" s="224" t="s">
        <v>145</v>
      </c>
      <c r="E78" s="229">
        <v>650</v>
      </c>
      <c r="F78" s="240"/>
      <c r="G78" s="238">
        <f>ROUND(E78*F78,2)</f>
        <v>0</v>
      </c>
      <c r="H78" s="237" t="s">
        <v>115</v>
      </c>
      <c r="I78" s="265" t="s">
        <v>147</v>
      </c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 t="s">
        <v>148</v>
      </c>
      <c r="AF78" s="204"/>
      <c r="AG78" s="204"/>
      <c r="AH78" s="204"/>
      <c r="AI78" s="204"/>
      <c r="AJ78" s="204"/>
      <c r="AK78" s="204"/>
      <c r="AL78" s="204"/>
      <c r="AM78" s="204">
        <v>21</v>
      </c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</row>
    <row r="79" spans="1:60" ht="22.5" outlineLevel="1" x14ac:dyDescent="0.2">
      <c r="A79" s="263">
        <v>23</v>
      </c>
      <c r="B79" s="220" t="s">
        <v>227</v>
      </c>
      <c r="C79" s="249" t="s">
        <v>228</v>
      </c>
      <c r="D79" s="224" t="s">
        <v>145</v>
      </c>
      <c r="E79" s="229">
        <v>2718</v>
      </c>
      <c r="F79" s="240"/>
      <c r="G79" s="238">
        <f>ROUND(E79*F79,2)</f>
        <v>0</v>
      </c>
      <c r="H79" s="237" t="s">
        <v>115</v>
      </c>
      <c r="I79" s="265" t="s">
        <v>147</v>
      </c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 t="s">
        <v>148</v>
      </c>
      <c r="AF79" s="204"/>
      <c r="AG79" s="204"/>
      <c r="AH79" s="204"/>
      <c r="AI79" s="204"/>
      <c r="AJ79" s="204"/>
      <c r="AK79" s="204"/>
      <c r="AL79" s="204"/>
      <c r="AM79" s="204">
        <v>21</v>
      </c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</row>
    <row r="80" spans="1:60" outlineLevel="1" x14ac:dyDescent="0.2">
      <c r="A80" s="259"/>
      <c r="B80" s="217" t="s">
        <v>229</v>
      </c>
      <c r="C80" s="248"/>
      <c r="D80" s="260"/>
      <c r="E80" s="261"/>
      <c r="F80" s="262"/>
      <c r="G80" s="239"/>
      <c r="H80" s="237"/>
      <c r="I80" s="265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>
        <v>0</v>
      </c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</row>
    <row r="81" spans="1:60" ht="22.5" outlineLevel="1" x14ac:dyDescent="0.2">
      <c r="A81" s="263">
        <v>24</v>
      </c>
      <c r="B81" s="220" t="s">
        <v>230</v>
      </c>
      <c r="C81" s="249" t="s">
        <v>231</v>
      </c>
      <c r="D81" s="224" t="s">
        <v>145</v>
      </c>
      <c r="E81" s="229">
        <v>11</v>
      </c>
      <c r="F81" s="240"/>
      <c r="G81" s="238">
        <f>ROUND(E81*F81,2)</f>
        <v>0</v>
      </c>
      <c r="H81" s="237" t="s">
        <v>115</v>
      </c>
      <c r="I81" s="265" t="s">
        <v>147</v>
      </c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 t="s">
        <v>148</v>
      </c>
      <c r="AF81" s="204"/>
      <c r="AG81" s="204"/>
      <c r="AH81" s="204"/>
      <c r="AI81" s="204"/>
      <c r="AJ81" s="204"/>
      <c r="AK81" s="204"/>
      <c r="AL81" s="204"/>
      <c r="AM81" s="204">
        <v>21</v>
      </c>
      <c r="AN81" s="204"/>
      <c r="AO81" s="204"/>
      <c r="AP81" s="204"/>
      <c r="AQ81" s="204"/>
      <c r="AR81" s="204"/>
      <c r="AS81" s="204"/>
      <c r="AT81" s="204"/>
      <c r="AU81" s="204"/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</row>
    <row r="82" spans="1:60" ht="22.5" outlineLevel="1" x14ac:dyDescent="0.2">
      <c r="A82" s="263">
        <v>25</v>
      </c>
      <c r="B82" s="220" t="s">
        <v>232</v>
      </c>
      <c r="C82" s="249" t="s">
        <v>233</v>
      </c>
      <c r="D82" s="224" t="s">
        <v>145</v>
      </c>
      <c r="E82" s="229">
        <v>85</v>
      </c>
      <c r="F82" s="240"/>
      <c r="G82" s="238">
        <f>ROUND(E82*F82,2)</f>
        <v>0</v>
      </c>
      <c r="H82" s="237" t="s">
        <v>115</v>
      </c>
      <c r="I82" s="265" t="s">
        <v>147</v>
      </c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 t="s">
        <v>148</v>
      </c>
      <c r="AF82" s="204"/>
      <c r="AG82" s="204"/>
      <c r="AH82" s="204"/>
      <c r="AI82" s="204"/>
      <c r="AJ82" s="204"/>
      <c r="AK82" s="204"/>
      <c r="AL82" s="204"/>
      <c r="AM82" s="204">
        <v>21</v>
      </c>
      <c r="AN82" s="204"/>
      <c r="AO82" s="204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</row>
    <row r="83" spans="1:60" ht="22.5" outlineLevel="1" x14ac:dyDescent="0.2">
      <c r="A83" s="263">
        <v>26</v>
      </c>
      <c r="B83" s="220" t="s">
        <v>234</v>
      </c>
      <c r="C83" s="249" t="s">
        <v>235</v>
      </c>
      <c r="D83" s="224" t="s">
        <v>145</v>
      </c>
      <c r="E83" s="229">
        <v>27</v>
      </c>
      <c r="F83" s="240"/>
      <c r="G83" s="238">
        <f>ROUND(E83*F83,2)</f>
        <v>0</v>
      </c>
      <c r="H83" s="237" t="s">
        <v>115</v>
      </c>
      <c r="I83" s="265" t="s">
        <v>147</v>
      </c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 t="s">
        <v>148</v>
      </c>
      <c r="AF83" s="204"/>
      <c r="AG83" s="204"/>
      <c r="AH83" s="204"/>
      <c r="AI83" s="204"/>
      <c r="AJ83" s="204"/>
      <c r="AK83" s="204"/>
      <c r="AL83" s="204"/>
      <c r="AM83" s="204">
        <v>21</v>
      </c>
      <c r="AN83" s="204"/>
      <c r="AO83" s="204"/>
      <c r="AP83" s="204"/>
      <c r="AQ83" s="204"/>
      <c r="AR83" s="204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</row>
    <row r="84" spans="1:60" ht="22.5" outlineLevel="1" x14ac:dyDescent="0.2">
      <c r="A84" s="263">
        <v>27</v>
      </c>
      <c r="B84" s="220" t="s">
        <v>236</v>
      </c>
      <c r="C84" s="249" t="s">
        <v>237</v>
      </c>
      <c r="D84" s="224" t="s">
        <v>145</v>
      </c>
      <c r="E84" s="229">
        <v>68</v>
      </c>
      <c r="F84" s="240"/>
      <c r="G84" s="238">
        <f>ROUND(E84*F84,2)</f>
        <v>0</v>
      </c>
      <c r="H84" s="237" t="s">
        <v>115</v>
      </c>
      <c r="I84" s="265" t="s">
        <v>147</v>
      </c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 t="s">
        <v>148</v>
      </c>
      <c r="AF84" s="204"/>
      <c r="AG84" s="204"/>
      <c r="AH84" s="204"/>
      <c r="AI84" s="204"/>
      <c r="AJ84" s="204"/>
      <c r="AK84" s="204"/>
      <c r="AL84" s="204"/>
      <c r="AM84" s="204">
        <v>21</v>
      </c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</row>
    <row r="85" spans="1:60" ht="22.5" outlineLevel="1" x14ac:dyDescent="0.2">
      <c r="A85" s="263">
        <v>28</v>
      </c>
      <c r="B85" s="220" t="s">
        <v>238</v>
      </c>
      <c r="C85" s="249" t="s">
        <v>239</v>
      </c>
      <c r="D85" s="224" t="s">
        <v>145</v>
      </c>
      <c r="E85" s="229">
        <v>2</v>
      </c>
      <c r="F85" s="240"/>
      <c r="G85" s="238">
        <f>ROUND(E85*F85,2)</f>
        <v>0</v>
      </c>
      <c r="H85" s="237" t="s">
        <v>115</v>
      </c>
      <c r="I85" s="265" t="s">
        <v>147</v>
      </c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 t="s">
        <v>148</v>
      </c>
      <c r="AF85" s="204"/>
      <c r="AG85" s="204"/>
      <c r="AH85" s="204"/>
      <c r="AI85" s="204"/>
      <c r="AJ85" s="204"/>
      <c r="AK85" s="204"/>
      <c r="AL85" s="204"/>
      <c r="AM85" s="204">
        <v>21</v>
      </c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</row>
    <row r="86" spans="1:60" outlineLevel="1" x14ac:dyDescent="0.2">
      <c r="A86" s="263">
        <v>29</v>
      </c>
      <c r="B86" s="220" t="s">
        <v>240</v>
      </c>
      <c r="C86" s="249" t="s">
        <v>241</v>
      </c>
      <c r="D86" s="224" t="s">
        <v>145</v>
      </c>
      <c r="E86" s="229">
        <v>2</v>
      </c>
      <c r="F86" s="240"/>
      <c r="G86" s="238">
        <f>ROUND(E86*F86,2)</f>
        <v>0</v>
      </c>
      <c r="H86" s="237" t="s">
        <v>115</v>
      </c>
      <c r="I86" s="265" t="s">
        <v>147</v>
      </c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 t="s">
        <v>148</v>
      </c>
      <c r="AF86" s="204"/>
      <c r="AG86" s="204"/>
      <c r="AH86" s="204"/>
      <c r="AI86" s="204"/>
      <c r="AJ86" s="204"/>
      <c r="AK86" s="204"/>
      <c r="AL86" s="204"/>
      <c r="AM86" s="204">
        <v>21</v>
      </c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</row>
    <row r="87" spans="1:60" outlineLevel="1" x14ac:dyDescent="0.2">
      <c r="A87" s="263">
        <v>30</v>
      </c>
      <c r="B87" s="220" t="s">
        <v>242</v>
      </c>
      <c r="C87" s="249" t="s">
        <v>243</v>
      </c>
      <c r="D87" s="224" t="s">
        <v>145</v>
      </c>
      <c r="E87" s="229">
        <v>10</v>
      </c>
      <c r="F87" s="240"/>
      <c r="G87" s="238">
        <f>ROUND(E87*F87,2)</f>
        <v>0</v>
      </c>
      <c r="H87" s="237" t="s">
        <v>115</v>
      </c>
      <c r="I87" s="265" t="s">
        <v>147</v>
      </c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 t="s">
        <v>148</v>
      </c>
      <c r="AF87" s="204"/>
      <c r="AG87" s="204"/>
      <c r="AH87" s="204"/>
      <c r="AI87" s="204"/>
      <c r="AJ87" s="204"/>
      <c r="AK87" s="204"/>
      <c r="AL87" s="204"/>
      <c r="AM87" s="204">
        <v>21</v>
      </c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</row>
    <row r="88" spans="1:60" ht="22.5" outlineLevel="1" x14ac:dyDescent="0.2">
      <c r="A88" s="263">
        <v>31</v>
      </c>
      <c r="B88" s="220" t="s">
        <v>244</v>
      </c>
      <c r="C88" s="249" t="s">
        <v>245</v>
      </c>
      <c r="D88" s="224" t="s">
        <v>145</v>
      </c>
      <c r="E88" s="229">
        <v>2</v>
      </c>
      <c r="F88" s="240"/>
      <c r="G88" s="238">
        <f>ROUND(E88*F88,2)</f>
        <v>0</v>
      </c>
      <c r="H88" s="237" t="s">
        <v>115</v>
      </c>
      <c r="I88" s="265" t="s">
        <v>147</v>
      </c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 t="s">
        <v>148</v>
      </c>
      <c r="AF88" s="204"/>
      <c r="AG88" s="204"/>
      <c r="AH88" s="204"/>
      <c r="AI88" s="204"/>
      <c r="AJ88" s="204"/>
      <c r="AK88" s="204"/>
      <c r="AL88" s="204"/>
      <c r="AM88" s="204">
        <v>21</v>
      </c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</row>
    <row r="89" spans="1:60" ht="22.5" outlineLevel="1" x14ac:dyDescent="0.2">
      <c r="A89" s="263">
        <v>32</v>
      </c>
      <c r="B89" s="220" t="s">
        <v>246</v>
      </c>
      <c r="C89" s="249" t="s">
        <v>247</v>
      </c>
      <c r="D89" s="224" t="s">
        <v>145</v>
      </c>
      <c r="E89" s="229">
        <v>2</v>
      </c>
      <c r="F89" s="240"/>
      <c r="G89" s="238">
        <f>ROUND(E89*F89,2)</f>
        <v>0</v>
      </c>
      <c r="H89" s="237" t="s">
        <v>115</v>
      </c>
      <c r="I89" s="265" t="s">
        <v>147</v>
      </c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 t="s">
        <v>148</v>
      </c>
      <c r="AF89" s="204"/>
      <c r="AG89" s="204"/>
      <c r="AH89" s="204"/>
      <c r="AI89" s="204"/>
      <c r="AJ89" s="204"/>
      <c r="AK89" s="204"/>
      <c r="AL89" s="204"/>
      <c r="AM89" s="204">
        <v>21</v>
      </c>
      <c r="AN89" s="204"/>
      <c r="AO89" s="204"/>
      <c r="AP89" s="204"/>
      <c r="AQ89" s="204"/>
      <c r="AR89" s="204"/>
      <c r="AS89" s="204"/>
      <c r="AT89" s="204"/>
      <c r="AU89" s="204"/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</row>
    <row r="90" spans="1:60" outlineLevel="1" x14ac:dyDescent="0.2">
      <c r="A90" s="263">
        <v>33</v>
      </c>
      <c r="B90" s="220" t="s">
        <v>248</v>
      </c>
      <c r="C90" s="249" t="s">
        <v>249</v>
      </c>
      <c r="D90" s="224" t="s">
        <v>145</v>
      </c>
      <c r="E90" s="229">
        <v>6</v>
      </c>
      <c r="F90" s="240"/>
      <c r="G90" s="238">
        <f>ROUND(E90*F90,2)</f>
        <v>0</v>
      </c>
      <c r="H90" s="237" t="s">
        <v>115</v>
      </c>
      <c r="I90" s="265" t="s">
        <v>147</v>
      </c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 t="s">
        <v>148</v>
      </c>
      <c r="AF90" s="204"/>
      <c r="AG90" s="204"/>
      <c r="AH90" s="204"/>
      <c r="AI90" s="204"/>
      <c r="AJ90" s="204"/>
      <c r="AK90" s="204"/>
      <c r="AL90" s="204"/>
      <c r="AM90" s="204">
        <v>21</v>
      </c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</row>
    <row r="91" spans="1:60" ht="22.5" outlineLevel="1" x14ac:dyDescent="0.2">
      <c r="A91" s="263">
        <v>34</v>
      </c>
      <c r="B91" s="220" t="s">
        <v>250</v>
      </c>
      <c r="C91" s="249" t="s">
        <v>251</v>
      </c>
      <c r="D91" s="224" t="s">
        <v>145</v>
      </c>
      <c r="E91" s="229">
        <v>20</v>
      </c>
      <c r="F91" s="240"/>
      <c r="G91" s="238">
        <f>ROUND(E91*F91,2)</f>
        <v>0</v>
      </c>
      <c r="H91" s="237" t="s">
        <v>115</v>
      </c>
      <c r="I91" s="265" t="s">
        <v>147</v>
      </c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 t="s">
        <v>148</v>
      </c>
      <c r="AF91" s="204"/>
      <c r="AG91" s="204"/>
      <c r="AH91" s="204"/>
      <c r="AI91" s="204"/>
      <c r="AJ91" s="204"/>
      <c r="AK91" s="204"/>
      <c r="AL91" s="204"/>
      <c r="AM91" s="204">
        <v>21</v>
      </c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</row>
    <row r="92" spans="1:60" outlineLevel="1" x14ac:dyDescent="0.2">
      <c r="A92" s="263">
        <v>35</v>
      </c>
      <c r="B92" s="220" t="s">
        <v>252</v>
      </c>
      <c r="C92" s="249" t="s">
        <v>253</v>
      </c>
      <c r="D92" s="224" t="s">
        <v>145</v>
      </c>
      <c r="E92" s="229">
        <v>117</v>
      </c>
      <c r="F92" s="240"/>
      <c r="G92" s="238">
        <f>ROUND(E92*F92,2)</f>
        <v>0</v>
      </c>
      <c r="H92" s="237" t="s">
        <v>115</v>
      </c>
      <c r="I92" s="265" t="s">
        <v>147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 t="s">
        <v>148</v>
      </c>
      <c r="AF92" s="204"/>
      <c r="AG92" s="204"/>
      <c r="AH92" s="204"/>
      <c r="AI92" s="204"/>
      <c r="AJ92" s="204"/>
      <c r="AK92" s="204"/>
      <c r="AL92" s="204"/>
      <c r="AM92" s="204">
        <v>21</v>
      </c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</row>
    <row r="93" spans="1:60" outlineLevel="1" x14ac:dyDescent="0.2">
      <c r="A93" s="263">
        <v>36</v>
      </c>
      <c r="B93" s="220" t="s">
        <v>254</v>
      </c>
      <c r="C93" s="249" t="s">
        <v>255</v>
      </c>
      <c r="D93" s="224" t="s">
        <v>145</v>
      </c>
      <c r="E93" s="229">
        <v>322</v>
      </c>
      <c r="F93" s="240"/>
      <c r="G93" s="238">
        <f>ROUND(E93*F93,2)</f>
        <v>0</v>
      </c>
      <c r="H93" s="237" t="s">
        <v>115</v>
      </c>
      <c r="I93" s="265" t="s">
        <v>147</v>
      </c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 t="s">
        <v>148</v>
      </c>
      <c r="AF93" s="204"/>
      <c r="AG93" s="204"/>
      <c r="AH93" s="204"/>
      <c r="AI93" s="204"/>
      <c r="AJ93" s="204"/>
      <c r="AK93" s="204"/>
      <c r="AL93" s="204"/>
      <c r="AM93" s="204">
        <v>21</v>
      </c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</row>
    <row r="94" spans="1:60" outlineLevel="1" x14ac:dyDescent="0.2">
      <c r="A94" s="259"/>
      <c r="B94" s="221"/>
      <c r="C94" s="251" t="s">
        <v>256</v>
      </c>
      <c r="D94" s="226"/>
      <c r="E94" s="231">
        <v>322</v>
      </c>
      <c r="F94" s="238"/>
      <c r="G94" s="238"/>
      <c r="H94" s="237"/>
      <c r="I94" s="265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</row>
    <row r="95" spans="1:60" outlineLevel="1" x14ac:dyDescent="0.2">
      <c r="A95" s="263">
        <v>37</v>
      </c>
      <c r="B95" s="220" t="s">
        <v>257</v>
      </c>
      <c r="C95" s="249" t="s">
        <v>258</v>
      </c>
      <c r="D95" s="224" t="s">
        <v>145</v>
      </c>
      <c r="E95" s="229">
        <v>81</v>
      </c>
      <c r="F95" s="240"/>
      <c r="G95" s="238">
        <f>ROUND(E95*F95,2)</f>
        <v>0</v>
      </c>
      <c r="H95" s="237" t="s">
        <v>115</v>
      </c>
      <c r="I95" s="265" t="s">
        <v>147</v>
      </c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 t="s">
        <v>148</v>
      </c>
      <c r="AF95" s="204"/>
      <c r="AG95" s="204"/>
      <c r="AH95" s="204"/>
      <c r="AI95" s="204"/>
      <c r="AJ95" s="204"/>
      <c r="AK95" s="204"/>
      <c r="AL95" s="204"/>
      <c r="AM95" s="204">
        <v>21</v>
      </c>
      <c r="AN95" s="204"/>
      <c r="AO95" s="204"/>
      <c r="AP95" s="204"/>
      <c r="AQ95" s="204"/>
      <c r="AR95" s="204"/>
      <c r="AS95" s="204"/>
      <c r="AT95" s="204"/>
      <c r="AU95" s="204"/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</row>
    <row r="96" spans="1:60" outlineLevel="1" x14ac:dyDescent="0.2">
      <c r="A96" s="259"/>
      <c r="B96" s="221"/>
      <c r="C96" s="251" t="s">
        <v>259</v>
      </c>
      <c r="D96" s="226"/>
      <c r="E96" s="231">
        <v>81</v>
      </c>
      <c r="F96" s="238"/>
      <c r="G96" s="238"/>
      <c r="H96" s="237"/>
      <c r="I96" s="265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4"/>
      <c r="AT96" s="204"/>
      <c r="AU96" s="204"/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</row>
    <row r="97" spans="1:60" ht="22.5" outlineLevel="1" x14ac:dyDescent="0.2">
      <c r="A97" s="263">
        <v>38</v>
      </c>
      <c r="B97" s="220" t="s">
        <v>260</v>
      </c>
      <c r="C97" s="249" t="s">
        <v>261</v>
      </c>
      <c r="D97" s="224" t="s">
        <v>145</v>
      </c>
      <c r="E97" s="229">
        <v>3</v>
      </c>
      <c r="F97" s="240"/>
      <c r="G97" s="238">
        <f>ROUND(E97*F97,2)</f>
        <v>0</v>
      </c>
      <c r="H97" s="237" t="s">
        <v>115</v>
      </c>
      <c r="I97" s="265" t="s">
        <v>147</v>
      </c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 t="s">
        <v>148</v>
      </c>
      <c r="AF97" s="204"/>
      <c r="AG97" s="204"/>
      <c r="AH97" s="204"/>
      <c r="AI97" s="204"/>
      <c r="AJ97" s="204"/>
      <c r="AK97" s="204"/>
      <c r="AL97" s="204"/>
      <c r="AM97" s="204">
        <v>21</v>
      </c>
      <c r="AN97" s="204"/>
      <c r="AO97" s="204"/>
      <c r="AP97" s="204"/>
      <c r="AQ97" s="204"/>
      <c r="AR97" s="204"/>
      <c r="AS97" s="204"/>
      <c r="AT97" s="204"/>
      <c r="AU97" s="204"/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</row>
    <row r="98" spans="1:60" outlineLevel="1" x14ac:dyDescent="0.2">
      <c r="A98" s="259"/>
      <c r="B98" s="217" t="s">
        <v>262</v>
      </c>
      <c r="C98" s="248"/>
      <c r="D98" s="260"/>
      <c r="E98" s="261"/>
      <c r="F98" s="262"/>
      <c r="G98" s="239"/>
      <c r="H98" s="237"/>
      <c r="I98" s="265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>
        <v>0</v>
      </c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</row>
    <row r="99" spans="1:60" outlineLevel="1" x14ac:dyDescent="0.2">
      <c r="A99" s="263">
        <v>39</v>
      </c>
      <c r="B99" s="220" t="s">
        <v>263</v>
      </c>
      <c r="C99" s="249" t="s">
        <v>264</v>
      </c>
      <c r="D99" s="224" t="s">
        <v>145</v>
      </c>
      <c r="E99" s="229">
        <v>1</v>
      </c>
      <c r="F99" s="240"/>
      <c r="G99" s="238">
        <f>ROUND(E99*F99,2)</f>
        <v>0</v>
      </c>
      <c r="H99" s="237" t="s">
        <v>115</v>
      </c>
      <c r="I99" s="265" t="s">
        <v>147</v>
      </c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 t="s">
        <v>148</v>
      </c>
      <c r="AF99" s="204"/>
      <c r="AG99" s="204"/>
      <c r="AH99" s="204"/>
      <c r="AI99" s="204"/>
      <c r="AJ99" s="204"/>
      <c r="AK99" s="204"/>
      <c r="AL99" s="204"/>
      <c r="AM99" s="204">
        <v>21</v>
      </c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</row>
    <row r="100" spans="1:60" outlineLevel="1" x14ac:dyDescent="0.2">
      <c r="A100" s="259"/>
      <c r="B100" s="221"/>
      <c r="C100" s="251" t="s">
        <v>265</v>
      </c>
      <c r="D100" s="226"/>
      <c r="E100" s="231">
        <v>1</v>
      </c>
      <c r="F100" s="238"/>
      <c r="G100" s="238"/>
      <c r="H100" s="237"/>
      <c r="I100" s="265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</row>
    <row r="101" spans="1:60" outlineLevel="1" x14ac:dyDescent="0.2">
      <c r="A101" s="259"/>
      <c r="B101" s="217" t="s">
        <v>266</v>
      </c>
      <c r="C101" s="248"/>
      <c r="D101" s="260"/>
      <c r="E101" s="261"/>
      <c r="F101" s="262"/>
      <c r="G101" s="239"/>
      <c r="H101" s="237"/>
      <c r="I101" s="265"/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>
        <v>0</v>
      </c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</row>
    <row r="102" spans="1:60" outlineLevel="1" x14ac:dyDescent="0.2">
      <c r="A102" s="263">
        <v>40</v>
      </c>
      <c r="B102" s="220" t="s">
        <v>267</v>
      </c>
      <c r="C102" s="249" t="s">
        <v>268</v>
      </c>
      <c r="D102" s="224" t="s">
        <v>145</v>
      </c>
      <c r="E102" s="229">
        <v>158</v>
      </c>
      <c r="F102" s="240"/>
      <c r="G102" s="238">
        <f>ROUND(E102*F102,2)</f>
        <v>0</v>
      </c>
      <c r="H102" s="237" t="s">
        <v>115</v>
      </c>
      <c r="I102" s="265" t="s">
        <v>147</v>
      </c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 t="s">
        <v>148</v>
      </c>
      <c r="AF102" s="204"/>
      <c r="AG102" s="204"/>
      <c r="AH102" s="204"/>
      <c r="AI102" s="204"/>
      <c r="AJ102" s="204"/>
      <c r="AK102" s="204"/>
      <c r="AL102" s="204"/>
      <c r="AM102" s="204">
        <v>21</v>
      </c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</row>
    <row r="103" spans="1:60" outlineLevel="1" x14ac:dyDescent="0.2">
      <c r="A103" s="259"/>
      <c r="B103" s="221"/>
      <c r="C103" s="250" t="s">
        <v>210</v>
      </c>
      <c r="D103" s="225"/>
      <c r="E103" s="230"/>
      <c r="F103" s="243"/>
      <c r="G103" s="244"/>
      <c r="H103" s="237"/>
      <c r="I103" s="265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9" t="str">
        <f>C103</f>
        <v>použitý demontovaný materiál</v>
      </c>
      <c r="BB103" s="204"/>
      <c r="BC103" s="204"/>
      <c r="BD103" s="204"/>
      <c r="BE103" s="204"/>
      <c r="BF103" s="204"/>
      <c r="BG103" s="204"/>
      <c r="BH103" s="204"/>
    </row>
    <row r="104" spans="1:60" outlineLevel="1" x14ac:dyDescent="0.2">
      <c r="A104" s="259"/>
      <c r="B104" s="217" t="s">
        <v>269</v>
      </c>
      <c r="C104" s="248"/>
      <c r="D104" s="260"/>
      <c r="E104" s="261"/>
      <c r="F104" s="262"/>
      <c r="G104" s="239"/>
      <c r="H104" s="237"/>
      <c r="I104" s="265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>
        <v>0</v>
      </c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</row>
    <row r="105" spans="1:60" ht="22.5" outlineLevel="1" x14ac:dyDescent="0.2">
      <c r="A105" s="263">
        <v>41</v>
      </c>
      <c r="B105" s="220" t="s">
        <v>270</v>
      </c>
      <c r="C105" s="249" t="s">
        <v>271</v>
      </c>
      <c r="D105" s="224" t="s">
        <v>145</v>
      </c>
      <c r="E105" s="229">
        <v>20</v>
      </c>
      <c r="F105" s="240"/>
      <c r="G105" s="238">
        <f>ROUND(E105*F105,2)</f>
        <v>0</v>
      </c>
      <c r="H105" s="237" t="s">
        <v>115</v>
      </c>
      <c r="I105" s="265" t="s">
        <v>147</v>
      </c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 t="s">
        <v>148</v>
      </c>
      <c r="AF105" s="204"/>
      <c r="AG105" s="204"/>
      <c r="AH105" s="204"/>
      <c r="AI105" s="204"/>
      <c r="AJ105" s="204"/>
      <c r="AK105" s="204"/>
      <c r="AL105" s="204"/>
      <c r="AM105" s="204">
        <v>21</v>
      </c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</row>
    <row r="106" spans="1:60" outlineLevel="1" x14ac:dyDescent="0.2">
      <c r="A106" s="259"/>
      <c r="B106" s="217" t="s">
        <v>272</v>
      </c>
      <c r="C106" s="248"/>
      <c r="D106" s="260"/>
      <c r="E106" s="261"/>
      <c r="F106" s="262"/>
      <c r="G106" s="239"/>
      <c r="H106" s="237"/>
      <c r="I106" s="265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>
        <v>0</v>
      </c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</row>
    <row r="107" spans="1:60" outlineLevel="1" x14ac:dyDescent="0.2">
      <c r="A107" s="263">
        <v>42</v>
      </c>
      <c r="B107" s="220" t="s">
        <v>273</v>
      </c>
      <c r="C107" s="249" t="s">
        <v>274</v>
      </c>
      <c r="D107" s="224" t="s">
        <v>191</v>
      </c>
      <c r="E107" s="229">
        <v>70</v>
      </c>
      <c r="F107" s="240"/>
      <c r="G107" s="238">
        <f>ROUND(E107*F107,2)</f>
        <v>0</v>
      </c>
      <c r="H107" s="237" t="s">
        <v>115</v>
      </c>
      <c r="I107" s="265" t="s">
        <v>147</v>
      </c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 t="s">
        <v>148</v>
      </c>
      <c r="AF107" s="204"/>
      <c r="AG107" s="204"/>
      <c r="AH107" s="204"/>
      <c r="AI107" s="204"/>
      <c r="AJ107" s="204"/>
      <c r="AK107" s="204"/>
      <c r="AL107" s="204"/>
      <c r="AM107" s="204">
        <v>21</v>
      </c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</row>
    <row r="108" spans="1:60" outlineLevel="1" x14ac:dyDescent="0.2">
      <c r="A108" s="259"/>
      <c r="B108" s="221"/>
      <c r="C108" s="251" t="s">
        <v>275</v>
      </c>
      <c r="D108" s="226"/>
      <c r="E108" s="231">
        <v>70</v>
      </c>
      <c r="F108" s="238"/>
      <c r="G108" s="238"/>
      <c r="H108" s="237"/>
      <c r="I108" s="265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</row>
    <row r="109" spans="1:60" outlineLevel="1" x14ac:dyDescent="0.2">
      <c r="A109" s="263">
        <v>43</v>
      </c>
      <c r="B109" s="220" t="s">
        <v>276</v>
      </c>
      <c r="C109" s="249" t="s">
        <v>277</v>
      </c>
      <c r="D109" s="224" t="s">
        <v>191</v>
      </c>
      <c r="E109" s="229">
        <v>350</v>
      </c>
      <c r="F109" s="240"/>
      <c r="G109" s="238">
        <f>ROUND(E109*F109,2)</f>
        <v>0</v>
      </c>
      <c r="H109" s="237" t="s">
        <v>115</v>
      </c>
      <c r="I109" s="265" t="s">
        <v>147</v>
      </c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 t="s">
        <v>148</v>
      </c>
      <c r="AF109" s="204"/>
      <c r="AG109" s="204"/>
      <c r="AH109" s="204"/>
      <c r="AI109" s="204"/>
      <c r="AJ109" s="204"/>
      <c r="AK109" s="204"/>
      <c r="AL109" s="204"/>
      <c r="AM109" s="204">
        <v>21</v>
      </c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</row>
    <row r="110" spans="1:60" outlineLevel="1" x14ac:dyDescent="0.2">
      <c r="A110" s="259"/>
      <c r="B110" s="221"/>
      <c r="C110" s="251" t="s">
        <v>278</v>
      </c>
      <c r="D110" s="226"/>
      <c r="E110" s="231">
        <v>300</v>
      </c>
      <c r="F110" s="238"/>
      <c r="G110" s="238"/>
      <c r="H110" s="237"/>
      <c r="I110" s="265"/>
      <c r="J110" s="204"/>
      <c r="K110" s="204"/>
      <c r="L110" s="204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/>
      <c r="AF110" s="204"/>
      <c r="AG110" s="204"/>
      <c r="AH110" s="204"/>
      <c r="AI110" s="204"/>
      <c r="AJ110" s="204"/>
      <c r="AK110" s="204"/>
      <c r="AL110" s="204"/>
      <c r="AM110" s="204"/>
      <c r="AN110" s="204"/>
      <c r="AO110" s="204"/>
      <c r="AP110" s="204"/>
      <c r="AQ110" s="204"/>
      <c r="AR110" s="204"/>
      <c r="AS110" s="204"/>
      <c r="AT110" s="204"/>
      <c r="AU110" s="204"/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</row>
    <row r="111" spans="1:60" outlineLevel="1" x14ac:dyDescent="0.2">
      <c r="A111" s="259"/>
      <c r="B111" s="221"/>
      <c r="C111" s="251" t="s">
        <v>279</v>
      </c>
      <c r="D111" s="226"/>
      <c r="E111" s="231">
        <v>50</v>
      </c>
      <c r="F111" s="238"/>
      <c r="G111" s="238"/>
      <c r="H111" s="237"/>
      <c r="I111" s="265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  <c r="AT111" s="204"/>
      <c r="AU111" s="204"/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</row>
    <row r="112" spans="1:60" outlineLevel="1" x14ac:dyDescent="0.2">
      <c r="A112" s="263">
        <v>44</v>
      </c>
      <c r="B112" s="220" t="s">
        <v>280</v>
      </c>
      <c r="C112" s="249" t="s">
        <v>281</v>
      </c>
      <c r="D112" s="224" t="s">
        <v>191</v>
      </c>
      <c r="E112" s="229">
        <v>730</v>
      </c>
      <c r="F112" s="240"/>
      <c r="G112" s="238">
        <f>ROUND(E112*F112,2)</f>
        <v>0</v>
      </c>
      <c r="H112" s="237" t="s">
        <v>115</v>
      </c>
      <c r="I112" s="265" t="s">
        <v>147</v>
      </c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 t="s">
        <v>148</v>
      </c>
      <c r="AF112" s="204"/>
      <c r="AG112" s="204"/>
      <c r="AH112" s="204"/>
      <c r="AI112" s="204"/>
      <c r="AJ112" s="204"/>
      <c r="AK112" s="204"/>
      <c r="AL112" s="204"/>
      <c r="AM112" s="204">
        <v>21</v>
      </c>
      <c r="AN112" s="204"/>
      <c r="AO112" s="204"/>
      <c r="AP112" s="204"/>
      <c r="AQ112" s="204"/>
      <c r="AR112" s="204"/>
      <c r="AS112" s="204"/>
      <c r="AT112" s="204"/>
      <c r="AU112" s="204"/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</row>
    <row r="113" spans="1:60" outlineLevel="1" x14ac:dyDescent="0.2">
      <c r="A113" s="259"/>
      <c r="B113" s="221"/>
      <c r="C113" s="251" t="s">
        <v>282</v>
      </c>
      <c r="D113" s="226"/>
      <c r="E113" s="231">
        <v>730</v>
      </c>
      <c r="F113" s="238"/>
      <c r="G113" s="238"/>
      <c r="H113" s="237"/>
      <c r="I113" s="265"/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4"/>
      <c r="AT113" s="204"/>
      <c r="AU113" s="204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</row>
    <row r="114" spans="1:60" outlineLevel="1" x14ac:dyDescent="0.2">
      <c r="A114" s="263">
        <v>45</v>
      </c>
      <c r="B114" s="220" t="s">
        <v>283</v>
      </c>
      <c r="C114" s="249" t="s">
        <v>284</v>
      </c>
      <c r="D114" s="224" t="s">
        <v>191</v>
      </c>
      <c r="E114" s="229">
        <v>10</v>
      </c>
      <c r="F114" s="240"/>
      <c r="G114" s="238">
        <f>ROUND(E114*F114,2)</f>
        <v>0</v>
      </c>
      <c r="H114" s="237" t="s">
        <v>115</v>
      </c>
      <c r="I114" s="265" t="s">
        <v>147</v>
      </c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 t="s">
        <v>148</v>
      </c>
      <c r="AF114" s="204"/>
      <c r="AG114" s="204"/>
      <c r="AH114" s="204"/>
      <c r="AI114" s="204"/>
      <c r="AJ114" s="204"/>
      <c r="AK114" s="204"/>
      <c r="AL114" s="204"/>
      <c r="AM114" s="204">
        <v>21</v>
      </c>
      <c r="AN114" s="204"/>
      <c r="AO114" s="204"/>
      <c r="AP114" s="204"/>
      <c r="AQ114" s="204"/>
      <c r="AR114" s="204"/>
      <c r="AS114" s="204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</row>
    <row r="115" spans="1:60" outlineLevel="1" x14ac:dyDescent="0.2">
      <c r="A115" s="259"/>
      <c r="B115" s="221"/>
      <c r="C115" s="251" t="s">
        <v>285</v>
      </c>
      <c r="D115" s="226"/>
      <c r="E115" s="231">
        <v>10</v>
      </c>
      <c r="F115" s="238"/>
      <c r="G115" s="238"/>
      <c r="H115" s="237"/>
      <c r="I115" s="265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  <c r="AT115" s="204"/>
      <c r="AU115" s="204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</row>
    <row r="116" spans="1:60" outlineLevel="1" x14ac:dyDescent="0.2">
      <c r="A116" s="259"/>
      <c r="B116" s="217" t="s">
        <v>286</v>
      </c>
      <c r="C116" s="248"/>
      <c r="D116" s="260"/>
      <c r="E116" s="261"/>
      <c r="F116" s="262"/>
      <c r="G116" s="239"/>
      <c r="H116" s="237"/>
      <c r="I116" s="265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>
        <v>0</v>
      </c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</row>
    <row r="117" spans="1:60" outlineLevel="1" x14ac:dyDescent="0.2">
      <c r="A117" s="263">
        <v>46</v>
      </c>
      <c r="B117" s="220" t="s">
        <v>287</v>
      </c>
      <c r="C117" s="249" t="s">
        <v>288</v>
      </c>
      <c r="D117" s="224" t="s">
        <v>191</v>
      </c>
      <c r="E117" s="229">
        <v>85</v>
      </c>
      <c r="F117" s="240"/>
      <c r="G117" s="238">
        <f>ROUND(E117*F117,2)</f>
        <v>0</v>
      </c>
      <c r="H117" s="237" t="s">
        <v>115</v>
      </c>
      <c r="I117" s="265" t="s">
        <v>147</v>
      </c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 t="s">
        <v>148</v>
      </c>
      <c r="AF117" s="204"/>
      <c r="AG117" s="204"/>
      <c r="AH117" s="204"/>
      <c r="AI117" s="204"/>
      <c r="AJ117" s="204"/>
      <c r="AK117" s="204"/>
      <c r="AL117" s="204"/>
      <c r="AM117" s="204">
        <v>21</v>
      </c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</row>
    <row r="118" spans="1:60" outlineLevel="1" x14ac:dyDescent="0.2">
      <c r="A118" s="259"/>
      <c r="B118" s="221"/>
      <c r="C118" s="251" t="s">
        <v>289</v>
      </c>
      <c r="D118" s="226"/>
      <c r="E118" s="231">
        <v>85</v>
      </c>
      <c r="F118" s="238"/>
      <c r="G118" s="238"/>
      <c r="H118" s="237"/>
      <c r="I118" s="265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</row>
    <row r="119" spans="1:60" outlineLevel="1" x14ac:dyDescent="0.2">
      <c r="A119" s="259"/>
      <c r="B119" s="217" t="s">
        <v>290</v>
      </c>
      <c r="C119" s="248"/>
      <c r="D119" s="260"/>
      <c r="E119" s="261"/>
      <c r="F119" s="262"/>
      <c r="G119" s="239"/>
      <c r="H119" s="237"/>
      <c r="I119" s="265"/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>
        <v>0</v>
      </c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</row>
    <row r="120" spans="1:60" outlineLevel="1" x14ac:dyDescent="0.2">
      <c r="A120" s="263">
        <v>47</v>
      </c>
      <c r="B120" s="220" t="s">
        <v>291</v>
      </c>
      <c r="C120" s="249" t="s">
        <v>292</v>
      </c>
      <c r="D120" s="224" t="s">
        <v>191</v>
      </c>
      <c r="E120" s="229">
        <v>50</v>
      </c>
      <c r="F120" s="240"/>
      <c r="G120" s="238">
        <f>ROUND(E120*F120,2)</f>
        <v>0</v>
      </c>
      <c r="H120" s="237" t="s">
        <v>115</v>
      </c>
      <c r="I120" s="265" t="s">
        <v>147</v>
      </c>
      <c r="J120" s="204"/>
      <c r="K120" s="204"/>
      <c r="L120" s="204"/>
      <c r="M120" s="204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 t="s">
        <v>148</v>
      </c>
      <c r="AF120" s="204"/>
      <c r="AG120" s="204"/>
      <c r="AH120" s="204"/>
      <c r="AI120" s="204"/>
      <c r="AJ120" s="204"/>
      <c r="AK120" s="204"/>
      <c r="AL120" s="204"/>
      <c r="AM120" s="204">
        <v>21</v>
      </c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</row>
    <row r="121" spans="1:60" outlineLevel="1" x14ac:dyDescent="0.2">
      <c r="A121" s="259"/>
      <c r="B121" s="221"/>
      <c r="C121" s="251" t="s">
        <v>293</v>
      </c>
      <c r="D121" s="226"/>
      <c r="E121" s="231">
        <v>50</v>
      </c>
      <c r="F121" s="238"/>
      <c r="G121" s="238"/>
      <c r="H121" s="237"/>
      <c r="I121" s="265"/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</row>
    <row r="122" spans="1:60" outlineLevel="1" x14ac:dyDescent="0.2">
      <c r="A122" s="263">
        <v>48</v>
      </c>
      <c r="B122" s="220" t="s">
        <v>294</v>
      </c>
      <c r="C122" s="249" t="s">
        <v>295</v>
      </c>
      <c r="D122" s="224" t="s">
        <v>191</v>
      </c>
      <c r="E122" s="229">
        <v>130</v>
      </c>
      <c r="F122" s="240"/>
      <c r="G122" s="238">
        <f>ROUND(E122*F122,2)</f>
        <v>0</v>
      </c>
      <c r="H122" s="237" t="s">
        <v>115</v>
      </c>
      <c r="I122" s="265" t="s">
        <v>147</v>
      </c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 t="s">
        <v>148</v>
      </c>
      <c r="AF122" s="204"/>
      <c r="AG122" s="204"/>
      <c r="AH122" s="204"/>
      <c r="AI122" s="204"/>
      <c r="AJ122" s="204"/>
      <c r="AK122" s="204"/>
      <c r="AL122" s="204"/>
      <c r="AM122" s="204">
        <v>21</v>
      </c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</row>
    <row r="123" spans="1:60" outlineLevel="1" x14ac:dyDescent="0.2">
      <c r="A123" s="259"/>
      <c r="B123" s="221"/>
      <c r="C123" s="251" t="s">
        <v>296</v>
      </c>
      <c r="D123" s="226"/>
      <c r="E123" s="231">
        <v>130</v>
      </c>
      <c r="F123" s="238"/>
      <c r="G123" s="238"/>
      <c r="H123" s="237"/>
      <c r="I123" s="265"/>
      <c r="J123" s="204"/>
      <c r="K123" s="204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</row>
    <row r="124" spans="1:60" outlineLevel="1" x14ac:dyDescent="0.2">
      <c r="A124" s="259"/>
      <c r="B124" s="217" t="s">
        <v>297</v>
      </c>
      <c r="C124" s="248"/>
      <c r="D124" s="260"/>
      <c r="E124" s="261"/>
      <c r="F124" s="262"/>
      <c r="G124" s="239"/>
      <c r="H124" s="237"/>
      <c r="I124" s="265"/>
      <c r="J124" s="204"/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>
        <v>0</v>
      </c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</row>
    <row r="125" spans="1:60" outlineLevel="1" x14ac:dyDescent="0.2">
      <c r="A125" s="263">
        <v>49</v>
      </c>
      <c r="B125" s="220" t="s">
        <v>298</v>
      </c>
      <c r="C125" s="249" t="s">
        <v>299</v>
      </c>
      <c r="D125" s="224" t="s">
        <v>145</v>
      </c>
      <c r="E125" s="229">
        <v>500</v>
      </c>
      <c r="F125" s="240"/>
      <c r="G125" s="238">
        <f>ROUND(E125*F125,2)</f>
        <v>0</v>
      </c>
      <c r="H125" s="237" t="s">
        <v>115</v>
      </c>
      <c r="I125" s="265" t="s">
        <v>147</v>
      </c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 t="s">
        <v>148</v>
      </c>
      <c r="AF125" s="204"/>
      <c r="AG125" s="204"/>
      <c r="AH125" s="204"/>
      <c r="AI125" s="204"/>
      <c r="AJ125" s="204"/>
      <c r="AK125" s="204"/>
      <c r="AL125" s="204"/>
      <c r="AM125" s="204">
        <v>21</v>
      </c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</row>
    <row r="126" spans="1:60" outlineLevel="1" x14ac:dyDescent="0.2">
      <c r="A126" s="263">
        <v>50</v>
      </c>
      <c r="B126" s="220" t="s">
        <v>300</v>
      </c>
      <c r="C126" s="249" t="s">
        <v>301</v>
      </c>
      <c r="D126" s="224" t="s">
        <v>302</v>
      </c>
      <c r="E126" s="229">
        <v>1</v>
      </c>
      <c r="F126" s="240"/>
      <c r="G126" s="238">
        <f>ROUND(E126*F126,2)</f>
        <v>0</v>
      </c>
      <c r="H126" s="237"/>
      <c r="I126" s="265" t="s">
        <v>303</v>
      </c>
      <c r="J126" s="204"/>
      <c r="K126" s="204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 t="s">
        <v>304</v>
      </c>
      <c r="AF126" s="204"/>
      <c r="AG126" s="204"/>
      <c r="AH126" s="204"/>
      <c r="AI126" s="204"/>
      <c r="AJ126" s="204"/>
      <c r="AK126" s="204"/>
      <c r="AL126" s="204"/>
      <c r="AM126" s="204">
        <v>21</v>
      </c>
      <c r="AN126" s="204"/>
      <c r="AO126" s="204"/>
      <c r="AP126" s="204"/>
      <c r="AQ126" s="204"/>
      <c r="AR126" s="204"/>
      <c r="AS126" s="204"/>
      <c r="AT126" s="204"/>
      <c r="AU126" s="204"/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</row>
    <row r="127" spans="1:60" outlineLevel="1" x14ac:dyDescent="0.2">
      <c r="A127" s="263">
        <v>51</v>
      </c>
      <c r="B127" s="220" t="s">
        <v>305</v>
      </c>
      <c r="C127" s="249" t="s">
        <v>306</v>
      </c>
      <c r="D127" s="224" t="s">
        <v>302</v>
      </c>
      <c r="E127" s="229">
        <v>2</v>
      </c>
      <c r="F127" s="240"/>
      <c r="G127" s="238">
        <f>ROUND(E127*F127,2)</f>
        <v>0</v>
      </c>
      <c r="H127" s="237"/>
      <c r="I127" s="265" t="s">
        <v>303</v>
      </c>
      <c r="J127" s="204"/>
      <c r="K127" s="204"/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 t="s">
        <v>304</v>
      </c>
      <c r="AF127" s="204"/>
      <c r="AG127" s="204"/>
      <c r="AH127" s="204"/>
      <c r="AI127" s="204"/>
      <c r="AJ127" s="204"/>
      <c r="AK127" s="204"/>
      <c r="AL127" s="204"/>
      <c r="AM127" s="204">
        <v>21</v>
      </c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</row>
    <row r="128" spans="1:60" outlineLevel="1" x14ac:dyDescent="0.2">
      <c r="A128" s="263">
        <v>52</v>
      </c>
      <c r="B128" s="220" t="s">
        <v>307</v>
      </c>
      <c r="C128" s="249" t="s">
        <v>308</v>
      </c>
      <c r="D128" s="224" t="s">
        <v>145</v>
      </c>
      <c r="E128" s="229">
        <v>41</v>
      </c>
      <c r="F128" s="240"/>
      <c r="G128" s="238">
        <f>ROUND(E128*F128,2)</f>
        <v>0</v>
      </c>
      <c r="H128" s="237"/>
      <c r="I128" s="265" t="s">
        <v>303</v>
      </c>
      <c r="J128" s="204"/>
      <c r="K128" s="204"/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 t="s">
        <v>304</v>
      </c>
      <c r="AF128" s="204"/>
      <c r="AG128" s="204"/>
      <c r="AH128" s="204"/>
      <c r="AI128" s="204"/>
      <c r="AJ128" s="204"/>
      <c r="AK128" s="204"/>
      <c r="AL128" s="204"/>
      <c r="AM128" s="204">
        <v>21</v>
      </c>
      <c r="AN128" s="204"/>
      <c r="AO128" s="204"/>
      <c r="AP128" s="204"/>
      <c r="AQ128" s="204"/>
      <c r="AR128" s="204"/>
      <c r="AS128" s="204"/>
      <c r="AT128" s="204"/>
      <c r="AU128" s="204"/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</row>
    <row r="129" spans="1:60" outlineLevel="1" x14ac:dyDescent="0.2">
      <c r="A129" s="259"/>
      <c r="B129" s="221"/>
      <c r="C129" s="250" t="s">
        <v>210</v>
      </c>
      <c r="D129" s="225"/>
      <c r="E129" s="230"/>
      <c r="F129" s="243"/>
      <c r="G129" s="244"/>
      <c r="H129" s="237"/>
      <c r="I129" s="265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  <c r="AF129" s="204"/>
      <c r="AG129" s="204"/>
      <c r="AH129" s="204"/>
      <c r="AI129" s="204"/>
      <c r="AJ129" s="204"/>
      <c r="AK129" s="204"/>
      <c r="AL129" s="204"/>
      <c r="AM129" s="204"/>
      <c r="AN129" s="204"/>
      <c r="AO129" s="204"/>
      <c r="AP129" s="204"/>
      <c r="AQ129" s="204"/>
      <c r="AR129" s="204"/>
      <c r="AS129" s="204"/>
      <c r="AT129" s="204"/>
      <c r="AU129" s="204"/>
      <c r="AV129" s="204"/>
      <c r="AW129" s="204"/>
      <c r="AX129" s="204"/>
      <c r="AY129" s="204"/>
      <c r="AZ129" s="204"/>
      <c r="BA129" s="209" t="str">
        <f>C129</f>
        <v>použitý demontovaný materiál</v>
      </c>
      <c r="BB129" s="204"/>
      <c r="BC129" s="204"/>
      <c r="BD129" s="204"/>
      <c r="BE129" s="204"/>
      <c r="BF129" s="204"/>
      <c r="BG129" s="204"/>
      <c r="BH129" s="204"/>
    </row>
    <row r="130" spans="1:60" ht="22.5" outlineLevel="1" x14ac:dyDescent="0.2">
      <c r="A130" s="263">
        <v>53</v>
      </c>
      <c r="B130" s="220" t="s">
        <v>309</v>
      </c>
      <c r="C130" s="249" t="s">
        <v>310</v>
      </c>
      <c r="D130" s="224" t="s">
        <v>145</v>
      </c>
      <c r="E130" s="229">
        <v>6</v>
      </c>
      <c r="F130" s="240"/>
      <c r="G130" s="238">
        <f>ROUND(E130*F130,2)</f>
        <v>0</v>
      </c>
      <c r="H130" s="237"/>
      <c r="I130" s="265" t="s">
        <v>303</v>
      </c>
      <c r="J130" s="204"/>
      <c r="K130" s="204"/>
      <c r="L130" s="204"/>
      <c r="M130" s="204"/>
      <c r="N130" s="204"/>
      <c r="O130" s="204"/>
      <c r="P130" s="204"/>
      <c r="Q130" s="204"/>
      <c r="R130" s="204"/>
      <c r="S130" s="204"/>
      <c r="T130" s="204"/>
      <c r="U130" s="204"/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 t="s">
        <v>304</v>
      </c>
      <c r="AF130" s="204"/>
      <c r="AG130" s="204"/>
      <c r="AH130" s="204"/>
      <c r="AI130" s="204"/>
      <c r="AJ130" s="204"/>
      <c r="AK130" s="204"/>
      <c r="AL130" s="204"/>
      <c r="AM130" s="204">
        <v>21</v>
      </c>
      <c r="AN130" s="204"/>
      <c r="AO130" s="204"/>
      <c r="AP130" s="204"/>
      <c r="AQ130" s="204"/>
      <c r="AR130" s="204"/>
      <c r="AS130" s="204"/>
      <c r="AT130" s="204"/>
      <c r="AU130" s="204"/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</row>
    <row r="131" spans="1:60" outlineLevel="1" x14ac:dyDescent="0.2">
      <c r="A131" s="263">
        <v>54</v>
      </c>
      <c r="B131" s="220" t="s">
        <v>311</v>
      </c>
      <c r="C131" s="249" t="s">
        <v>312</v>
      </c>
      <c r="D131" s="224" t="s">
        <v>302</v>
      </c>
      <c r="E131" s="229">
        <v>1</v>
      </c>
      <c r="F131" s="240"/>
      <c r="G131" s="238">
        <f>ROUND(E131*F131,2)</f>
        <v>0</v>
      </c>
      <c r="H131" s="237"/>
      <c r="I131" s="265" t="s">
        <v>303</v>
      </c>
      <c r="J131" s="204"/>
      <c r="K131" s="204"/>
      <c r="L131" s="204"/>
      <c r="M131" s="204"/>
      <c r="N131" s="204"/>
      <c r="O131" s="204"/>
      <c r="P131" s="204"/>
      <c r="Q131" s="204"/>
      <c r="R131" s="204"/>
      <c r="S131" s="204"/>
      <c r="T131" s="204"/>
      <c r="U131" s="204"/>
      <c r="V131" s="204"/>
      <c r="W131" s="204"/>
      <c r="X131" s="204"/>
      <c r="Y131" s="204"/>
      <c r="Z131" s="204"/>
      <c r="AA131" s="204"/>
      <c r="AB131" s="204"/>
      <c r="AC131" s="204"/>
      <c r="AD131" s="204"/>
      <c r="AE131" s="204" t="s">
        <v>304</v>
      </c>
      <c r="AF131" s="204"/>
      <c r="AG131" s="204"/>
      <c r="AH131" s="204"/>
      <c r="AI131" s="204"/>
      <c r="AJ131" s="204"/>
      <c r="AK131" s="204"/>
      <c r="AL131" s="204"/>
      <c r="AM131" s="204">
        <v>21</v>
      </c>
      <c r="AN131" s="204"/>
      <c r="AO131" s="204"/>
      <c r="AP131" s="204"/>
      <c r="AQ131" s="204"/>
      <c r="AR131" s="204"/>
      <c r="AS131" s="204"/>
      <c r="AT131" s="204"/>
      <c r="AU131" s="204"/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</row>
    <row r="132" spans="1:60" outlineLevel="1" x14ac:dyDescent="0.2">
      <c r="A132" s="259"/>
      <c r="B132" s="221"/>
      <c r="C132" s="251" t="s">
        <v>313</v>
      </c>
      <c r="D132" s="226"/>
      <c r="E132" s="231">
        <v>1</v>
      </c>
      <c r="F132" s="238"/>
      <c r="G132" s="238"/>
      <c r="H132" s="237"/>
      <c r="I132" s="265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</row>
    <row r="133" spans="1:60" outlineLevel="1" x14ac:dyDescent="0.2">
      <c r="A133" s="263">
        <v>55</v>
      </c>
      <c r="B133" s="220" t="s">
        <v>314</v>
      </c>
      <c r="C133" s="249" t="s">
        <v>315</v>
      </c>
      <c r="D133" s="224" t="s">
        <v>302</v>
      </c>
      <c r="E133" s="229">
        <v>1</v>
      </c>
      <c r="F133" s="240"/>
      <c r="G133" s="238">
        <f>ROUND(E133*F133,2)</f>
        <v>0</v>
      </c>
      <c r="H133" s="237"/>
      <c r="I133" s="265" t="s">
        <v>303</v>
      </c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 t="s">
        <v>304</v>
      </c>
      <c r="AF133" s="204"/>
      <c r="AG133" s="204"/>
      <c r="AH133" s="204"/>
      <c r="AI133" s="204"/>
      <c r="AJ133" s="204"/>
      <c r="AK133" s="204"/>
      <c r="AL133" s="204"/>
      <c r="AM133" s="204">
        <v>21</v>
      </c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</row>
    <row r="134" spans="1:60" outlineLevel="1" x14ac:dyDescent="0.2">
      <c r="A134" s="259"/>
      <c r="B134" s="221"/>
      <c r="C134" s="251" t="s">
        <v>316</v>
      </c>
      <c r="D134" s="226"/>
      <c r="E134" s="231">
        <v>1</v>
      </c>
      <c r="F134" s="238"/>
      <c r="G134" s="238"/>
      <c r="H134" s="237"/>
      <c r="I134" s="265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</row>
    <row r="135" spans="1:60" outlineLevel="1" x14ac:dyDescent="0.2">
      <c r="A135" s="263">
        <v>56</v>
      </c>
      <c r="B135" s="220" t="s">
        <v>317</v>
      </c>
      <c r="C135" s="249" t="s">
        <v>318</v>
      </c>
      <c r="D135" s="224" t="s">
        <v>302</v>
      </c>
      <c r="E135" s="229">
        <v>1</v>
      </c>
      <c r="F135" s="240"/>
      <c r="G135" s="238">
        <f>ROUND(E135*F135,2)</f>
        <v>0</v>
      </c>
      <c r="H135" s="237"/>
      <c r="I135" s="265" t="s">
        <v>303</v>
      </c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 t="s">
        <v>304</v>
      </c>
      <c r="AF135" s="204"/>
      <c r="AG135" s="204"/>
      <c r="AH135" s="204"/>
      <c r="AI135" s="204"/>
      <c r="AJ135" s="204"/>
      <c r="AK135" s="204"/>
      <c r="AL135" s="204"/>
      <c r="AM135" s="204">
        <v>21</v>
      </c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</row>
    <row r="136" spans="1:60" outlineLevel="1" x14ac:dyDescent="0.2">
      <c r="A136" s="259"/>
      <c r="B136" s="221"/>
      <c r="C136" s="251" t="s">
        <v>319</v>
      </c>
      <c r="D136" s="226"/>
      <c r="E136" s="231">
        <v>1</v>
      </c>
      <c r="F136" s="238"/>
      <c r="G136" s="238"/>
      <c r="H136" s="237"/>
      <c r="I136" s="265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</row>
    <row r="137" spans="1:60" outlineLevel="1" x14ac:dyDescent="0.2">
      <c r="A137" s="263">
        <v>57</v>
      </c>
      <c r="B137" s="220" t="s">
        <v>320</v>
      </c>
      <c r="C137" s="249" t="s">
        <v>321</v>
      </c>
      <c r="D137" s="224" t="s">
        <v>302</v>
      </c>
      <c r="E137" s="229">
        <v>1</v>
      </c>
      <c r="F137" s="240"/>
      <c r="G137" s="238">
        <f>ROUND(E137*F137,2)</f>
        <v>0</v>
      </c>
      <c r="H137" s="237"/>
      <c r="I137" s="265" t="s">
        <v>303</v>
      </c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 t="s">
        <v>304</v>
      </c>
      <c r="AF137" s="204"/>
      <c r="AG137" s="204"/>
      <c r="AH137" s="204"/>
      <c r="AI137" s="204"/>
      <c r="AJ137" s="204"/>
      <c r="AK137" s="204"/>
      <c r="AL137" s="204"/>
      <c r="AM137" s="204">
        <v>21</v>
      </c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</row>
    <row r="138" spans="1:60" outlineLevel="1" x14ac:dyDescent="0.2">
      <c r="A138" s="259"/>
      <c r="B138" s="221"/>
      <c r="C138" s="251" t="s">
        <v>322</v>
      </c>
      <c r="D138" s="226"/>
      <c r="E138" s="231">
        <v>1</v>
      </c>
      <c r="F138" s="238"/>
      <c r="G138" s="238"/>
      <c r="H138" s="237"/>
      <c r="I138" s="265"/>
      <c r="J138" s="204"/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</row>
    <row r="139" spans="1:60" outlineLevel="1" x14ac:dyDescent="0.2">
      <c r="A139" s="263">
        <v>58</v>
      </c>
      <c r="B139" s="220" t="s">
        <v>323</v>
      </c>
      <c r="C139" s="249" t="s">
        <v>324</v>
      </c>
      <c r="D139" s="224" t="s">
        <v>302</v>
      </c>
      <c r="E139" s="229">
        <v>1</v>
      </c>
      <c r="F139" s="240"/>
      <c r="G139" s="238">
        <f>ROUND(E139*F139,2)</f>
        <v>0</v>
      </c>
      <c r="H139" s="237"/>
      <c r="I139" s="265" t="s">
        <v>303</v>
      </c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 t="s">
        <v>304</v>
      </c>
      <c r="AF139" s="204"/>
      <c r="AG139" s="204"/>
      <c r="AH139" s="204"/>
      <c r="AI139" s="204"/>
      <c r="AJ139" s="204"/>
      <c r="AK139" s="204"/>
      <c r="AL139" s="204"/>
      <c r="AM139" s="204">
        <v>21</v>
      </c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</row>
    <row r="140" spans="1:60" outlineLevel="1" x14ac:dyDescent="0.2">
      <c r="A140" s="259"/>
      <c r="B140" s="221"/>
      <c r="C140" s="251" t="s">
        <v>325</v>
      </c>
      <c r="D140" s="226"/>
      <c r="E140" s="231">
        <v>1</v>
      </c>
      <c r="F140" s="238"/>
      <c r="G140" s="238"/>
      <c r="H140" s="237"/>
      <c r="I140" s="265"/>
      <c r="J140" s="204"/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</row>
    <row r="141" spans="1:60" outlineLevel="1" x14ac:dyDescent="0.2">
      <c r="A141" s="263">
        <v>59</v>
      </c>
      <c r="B141" s="220" t="s">
        <v>326</v>
      </c>
      <c r="C141" s="249" t="s">
        <v>327</v>
      </c>
      <c r="D141" s="224" t="s">
        <v>302</v>
      </c>
      <c r="E141" s="229">
        <v>1</v>
      </c>
      <c r="F141" s="240"/>
      <c r="G141" s="238">
        <f>ROUND(E141*F141,2)</f>
        <v>0</v>
      </c>
      <c r="H141" s="237"/>
      <c r="I141" s="265" t="s">
        <v>303</v>
      </c>
      <c r="J141" s="204"/>
      <c r="K141" s="204"/>
      <c r="L141" s="204"/>
      <c r="M141" s="204"/>
      <c r="N141" s="204"/>
      <c r="O141" s="204"/>
      <c r="P141" s="204"/>
      <c r="Q141" s="204"/>
      <c r="R141" s="204"/>
      <c r="S141" s="204"/>
      <c r="T141" s="204"/>
      <c r="U141" s="204"/>
      <c r="V141" s="204"/>
      <c r="W141" s="204"/>
      <c r="X141" s="204"/>
      <c r="Y141" s="204"/>
      <c r="Z141" s="204"/>
      <c r="AA141" s="204"/>
      <c r="AB141" s="204"/>
      <c r="AC141" s="204"/>
      <c r="AD141" s="204"/>
      <c r="AE141" s="204" t="s">
        <v>304</v>
      </c>
      <c r="AF141" s="204"/>
      <c r="AG141" s="204"/>
      <c r="AH141" s="204"/>
      <c r="AI141" s="204"/>
      <c r="AJ141" s="204"/>
      <c r="AK141" s="204"/>
      <c r="AL141" s="204"/>
      <c r="AM141" s="204">
        <v>21</v>
      </c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</row>
    <row r="142" spans="1:60" outlineLevel="1" x14ac:dyDescent="0.2">
      <c r="A142" s="259"/>
      <c r="B142" s="221"/>
      <c r="C142" s="251" t="s">
        <v>313</v>
      </c>
      <c r="D142" s="226"/>
      <c r="E142" s="231">
        <v>1</v>
      </c>
      <c r="F142" s="238"/>
      <c r="G142" s="238"/>
      <c r="H142" s="237"/>
      <c r="I142" s="265"/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4"/>
      <c r="W142" s="204"/>
      <c r="X142" s="204"/>
      <c r="Y142" s="204"/>
      <c r="Z142" s="204"/>
      <c r="AA142" s="204"/>
      <c r="AB142" s="204"/>
      <c r="AC142" s="204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</row>
    <row r="143" spans="1:60" outlineLevel="1" x14ac:dyDescent="0.2">
      <c r="A143" s="263">
        <v>60</v>
      </c>
      <c r="B143" s="220" t="s">
        <v>328</v>
      </c>
      <c r="C143" s="249" t="s">
        <v>329</v>
      </c>
      <c r="D143" s="224" t="s">
        <v>302</v>
      </c>
      <c r="E143" s="229">
        <v>1</v>
      </c>
      <c r="F143" s="240"/>
      <c r="G143" s="238">
        <f>ROUND(E143*F143,2)</f>
        <v>0</v>
      </c>
      <c r="H143" s="237"/>
      <c r="I143" s="265" t="s">
        <v>303</v>
      </c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 t="s">
        <v>304</v>
      </c>
      <c r="AF143" s="204"/>
      <c r="AG143" s="204"/>
      <c r="AH143" s="204"/>
      <c r="AI143" s="204"/>
      <c r="AJ143" s="204"/>
      <c r="AK143" s="204"/>
      <c r="AL143" s="204"/>
      <c r="AM143" s="204">
        <v>21</v>
      </c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</row>
    <row r="144" spans="1:60" outlineLevel="1" x14ac:dyDescent="0.2">
      <c r="A144" s="259"/>
      <c r="B144" s="221"/>
      <c r="C144" s="251" t="s">
        <v>330</v>
      </c>
      <c r="D144" s="226"/>
      <c r="E144" s="231">
        <v>1</v>
      </c>
      <c r="F144" s="238"/>
      <c r="G144" s="238"/>
      <c r="H144" s="237"/>
      <c r="I144" s="265"/>
      <c r="J144" s="204"/>
      <c r="K144" s="204"/>
      <c r="L144" s="204"/>
      <c r="M144" s="204"/>
      <c r="N144" s="204"/>
      <c r="O144" s="204"/>
      <c r="P144" s="204"/>
      <c r="Q144" s="204"/>
      <c r="R144" s="204"/>
      <c r="S144" s="204"/>
      <c r="T144" s="204"/>
      <c r="U144" s="204"/>
      <c r="V144" s="204"/>
      <c r="W144" s="204"/>
      <c r="X144" s="204"/>
      <c r="Y144" s="204"/>
      <c r="Z144" s="204"/>
      <c r="AA144" s="204"/>
      <c r="AB144" s="204"/>
      <c r="AC144" s="204"/>
      <c r="AD144" s="204"/>
      <c r="AE144" s="204"/>
      <c r="AF144" s="204"/>
      <c r="AG144" s="204"/>
      <c r="AH144" s="204"/>
      <c r="AI144" s="204"/>
      <c r="AJ144" s="204"/>
      <c r="AK144" s="204"/>
      <c r="AL144" s="204"/>
      <c r="AM144" s="204"/>
      <c r="AN144" s="204"/>
      <c r="AO144" s="204"/>
      <c r="AP144" s="204"/>
      <c r="AQ144" s="204"/>
      <c r="AR144" s="204"/>
      <c r="AS144" s="204"/>
      <c r="AT144" s="204"/>
      <c r="AU144" s="204"/>
      <c r="AV144" s="204"/>
      <c r="AW144" s="204"/>
      <c r="AX144" s="204"/>
      <c r="AY144" s="204"/>
      <c r="AZ144" s="204"/>
      <c r="BA144" s="204"/>
      <c r="BB144" s="204"/>
      <c r="BC144" s="204"/>
      <c r="BD144" s="204"/>
      <c r="BE144" s="204"/>
      <c r="BF144" s="204"/>
      <c r="BG144" s="204"/>
      <c r="BH144" s="204"/>
    </row>
    <row r="145" spans="1:60" outlineLevel="1" x14ac:dyDescent="0.2">
      <c r="A145" s="263">
        <v>61</v>
      </c>
      <c r="B145" s="220" t="s">
        <v>331</v>
      </c>
      <c r="C145" s="249" t="s">
        <v>332</v>
      </c>
      <c r="D145" s="224" t="s">
        <v>302</v>
      </c>
      <c r="E145" s="229">
        <v>1</v>
      </c>
      <c r="F145" s="240"/>
      <c r="G145" s="238">
        <f>ROUND(E145*F145,2)</f>
        <v>0</v>
      </c>
      <c r="H145" s="237"/>
      <c r="I145" s="265" t="s">
        <v>303</v>
      </c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 t="s">
        <v>304</v>
      </c>
      <c r="AF145" s="204"/>
      <c r="AG145" s="204"/>
      <c r="AH145" s="204"/>
      <c r="AI145" s="204"/>
      <c r="AJ145" s="204"/>
      <c r="AK145" s="204"/>
      <c r="AL145" s="204"/>
      <c r="AM145" s="204">
        <v>21</v>
      </c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</row>
    <row r="146" spans="1:60" outlineLevel="1" x14ac:dyDescent="0.2">
      <c r="A146" s="259"/>
      <c r="B146" s="221"/>
      <c r="C146" s="251" t="s">
        <v>333</v>
      </c>
      <c r="D146" s="226"/>
      <c r="E146" s="231">
        <v>1</v>
      </c>
      <c r="F146" s="238"/>
      <c r="G146" s="238"/>
      <c r="H146" s="237"/>
      <c r="I146" s="265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</row>
    <row r="147" spans="1:60" outlineLevel="1" x14ac:dyDescent="0.2">
      <c r="A147" s="263">
        <v>62</v>
      </c>
      <c r="B147" s="220" t="s">
        <v>334</v>
      </c>
      <c r="C147" s="249" t="s">
        <v>335</v>
      </c>
      <c r="D147" s="224" t="s">
        <v>302</v>
      </c>
      <c r="E147" s="229">
        <v>1</v>
      </c>
      <c r="F147" s="240"/>
      <c r="G147" s="238">
        <f>ROUND(E147*F147,2)</f>
        <v>0</v>
      </c>
      <c r="H147" s="237"/>
      <c r="I147" s="265" t="s">
        <v>303</v>
      </c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 t="s">
        <v>304</v>
      </c>
      <c r="AF147" s="204"/>
      <c r="AG147" s="204"/>
      <c r="AH147" s="204"/>
      <c r="AI147" s="204"/>
      <c r="AJ147" s="204"/>
      <c r="AK147" s="204"/>
      <c r="AL147" s="204"/>
      <c r="AM147" s="204">
        <v>21</v>
      </c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</row>
    <row r="148" spans="1:60" outlineLevel="1" x14ac:dyDescent="0.2">
      <c r="A148" s="259"/>
      <c r="B148" s="221"/>
      <c r="C148" s="251" t="s">
        <v>336</v>
      </c>
      <c r="D148" s="226"/>
      <c r="E148" s="231">
        <v>1</v>
      </c>
      <c r="F148" s="238"/>
      <c r="G148" s="238"/>
      <c r="H148" s="237"/>
      <c r="I148" s="265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</row>
    <row r="149" spans="1:60" outlineLevel="1" x14ac:dyDescent="0.2">
      <c r="A149" s="263">
        <v>63</v>
      </c>
      <c r="B149" s="220" t="s">
        <v>337</v>
      </c>
      <c r="C149" s="249" t="s">
        <v>338</v>
      </c>
      <c r="D149" s="224" t="s">
        <v>302</v>
      </c>
      <c r="E149" s="229">
        <v>1</v>
      </c>
      <c r="F149" s="240"/>
      <c r="G149" s="238">
        <f>ROUND(E149*F149,2)</f>
        <v>0</v>
      </c>
      <c r="H149" s="237"/>
      <c r="I149" s="265" t="s">
        <v>303</v>
      </c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 t="s">
        <v>304</v>
      </c>
      <c r="AF149" s="204"/>
      <c r="AG149" s="204"/>
      <c r="AH149" s="204"/>
      <c r="AI149" s="204"/>
      <c r="AJ149" s="204"/>
      <c r="AK149" s="204"/>
      <c r="AL149" s="204"/>
      <c r="AM149" s="204">
        <v>21</v>
      </c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</row>
    <row r="150" spans="1:60" outlineLevel="1" x14ac:dyDescent="0.2">
      <c r="A150" s="259"/>
      <c r="B150" s="221"/>
      <c r="C150" s="251" t="s">
        <v>339</v>
      </c>
      <c r="D150" s="226"/>
      <c r="E150" s="231">
        <v>1</v>
      </c>
      <c r="F150" s="238"/>
      <c r="G150" s="238"/>
      <c r="H150" s="237"/>
      <c r="I150" s="265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</row>
    <row r="151" spans="1:60" outlineLevel="1" x14ac:dyDescent="0.2">
      <c r="A151" s="263">
        <v>64</v>
      </c>
      <c r="B151" s="220" t="s">
        <v>340</v>
      </c>
      <c r="C151" s="249" t="s">
        <v>341</v>
      </c>
      <c r="D151" s="224" t="s">
        <v>302</v>
      </c>
      <c r="E151" s="229">
        <v>1</v>
      </c>
      <c r="F151" s="240"/>
      <c r="G151" s="238">
        <f>ROUND(E151*F151,2)</f>
        <v>0</v>
      </c>
      <c r="H151" s="237"/>
      <c r="I151" s="265" t="s">
        <v>303</v>
      </c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 t="s">
        <v>304</v>
      </c>
      <c r="AF151" s="204"/>
      <c r="AG151" s="204"/>
      <c r="AH151" s="204"/>
      <c r="AI151" s="204"/>
      <c r="AJ151" s="204"/>
      <c r="AK151" s="204"/>
      <c r="AL151" s="204"/>
      <c r="AM151" s="204">
        <v>21</v>
      </c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</row>
    <row r="152" spans="1:60" outlineLevel="1" x14ac:dyDescent="0.2">
      <c r="A152" s="259"/>
      <c r="B152" s="221"/>
      <c r="C152" s="251" t="s">
        <v>342</v>
      </c>
      <c r="D152" s="226"/>
      <c r="E152" s="231">
        <v>1</v>
      </c>
      <c r="F152" s="238"/>
      <c r="G152" s="238"/>
      <c r="H152" s="237"/>
      <c r="I152" s="265"/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</row>
    <row r="153" spans="1:60" outlineLevel="1" x14ac:dyDescent="0.2">
      <c r="A153" s="263">
        <v>65</v>
      </c>
      <c r="B153" s="220" t="s">
        <v>343</v>
      </c>
      <c r="C153" s="249" t="s">
        <v>344</v>
      </c>
      <c r="D153" s="224" t="s">
        <v>302</v>
      </c>
      <c r="E153" s="229">
        <v>1</v>
      </c>
      <c r="F153" s="240"/>
      <c r="G153" s="238">
        <f>ROUND(E153*F153,2)</f>
        <v>0</v>
      </c>
      <c r="H153" s="237"/>
      <c r="I153" s="265" t="s">
        <v>303</v>
      </c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 t="s">
        <v>304</v>
      </c>
      <c r="AF153" s="204"/>
      <c r="AG153" s="204"/>
      <c r="AH153" s="204"/>
      <c r="AI153" s="204"/>
      <c r="AJ153" s="204"/>
      <c r="AK153" s="204"/>
      <c r="AL153" s="204"/>
      <c r="AM153" s="204">
        <v>21</v>
      </c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</row>
    <row r="154" spans="1:60" outlineLevel="1" x14ac:dyDescent="0.2">
      <c r="A154" s="259"/>
      <c r="B154" s="221"/>
      <c r="C154" s="251" t="s">
        <v>345</v>
      </c>
      <c r="D154" s="226"/>
      <c r="E154" s="231">
        <v>1</v>
      </c>
      <c r="F154" s="238"/>
      <c r="G154" s="238"/>
      <c r="H154" s="237"/>
      <c r="I154" s="265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</row>
    <row r="155" spans="1:60" outlineLevel="1" x14ac:dyDescent="0.2">
      <c r="A155" s="263">
        <v>66</v>
      </c>
      <c r="B155" s="220" t="s">
        <v>346</v>
      </c>
      <c r="C155" s="249" t="s">
        <v>347</v>
      </c>
      <c r="D155" s="224" t="s">
        <v>302</v>
      </c>
      <c r="E155" s="229">
        <v>1</v>
      </c>
      <c r="F155" s="240"/>
      <c r="G155" s="238">
        <f>ROUND(E155*F155,2)</f>
        <v>0</v>
      </c>
      <c r="H155" s="237"/>
      <c r="I155" s="265" t="s">
        <v>303</v>
      </c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 t="s">
        <v>304</v>
      </c>
      <c r="AF155" s="204"/>
      <c r="AG155" s="204"/>
      <c r="AH155" s="204"/>
      <c r="AI155" s="204"/>
      <c r="AJ155" s="204"/>
      <c r="AK155" s="204"/>
      <c r="AL155" s="204"/>
      <c r="AM155" s="204">
        <v>21</v>
      </c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</row>
    <row r="156" spans="1:60" outlineLevel="1" x14ac:dyDescent="0.2">
      <c r="A156" s="259"/>
      <c r="B156" s="221"/>
      <c r="C156" s="251" t="s">
        <v>348</v>
      </c>
      <c r="D156" s="226"/>
      <c r="E156" s="231">
        <v>1</v>
      </c>
      <c r="F156" s="238"/>
      <c r="G156" s="238"/>
      <c r="H156" s="237"/>
      <c r="I156" s="265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</row>
    <row r="157" spans="1:60" outlineLevel="1" x14ac:dyDescent="0.2">
      <c r="A157" s="263">
        <v>67</v>
      </c>
      <c r="B157" s="220" t="s">
        <v>349</v>
      </c>
      <c r="C157" s="249" t="s">
        <v>350</v>
      </c>
      <c r="D157" s="224" t="s">
        <v>302</v>
      </c>
      <c r="E157" s="229">
        <v>1</v>
      </c>
      <c r="F157" s="240"/>
      <c r="G157" s="238">
        <f>ROUND(E157*F157,2)</f>
        <v>0</v>
      </c>
      <c r="H157" s="237"/>
      <c r="I157" s="265" t="s">
        <v>303</v>
      </c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 t="s">
        <v>304</v>
      </c>
      <c r="AF157" s="204"/>
      <c r="AG157" s="204"/>
      <c r="AH157" s="204"/>
      <c r="AI157" s="204"/>
      <c r="AJ157" s="204"/>
      <c r="AK157" s="204"/>
      <c r="AL157" s="204"/>
      <c r="AM157" s="204">
        <v>21</v>
      </c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</row>
    <row r="158" spans="1:60" outlineLevel="1" x14ac:dyDescent="0.2">
      <c r="A158" s="259"/>
      <c r="B158" s="221"/>
      <c r="C158" s="251" t="s">
        <v>351</v>
      </c>
      <c r="D158" s="226"/>
      <c r="E158" s="231">
        <v>1</v>
      </c>
      <c r="F158" s="238"/>
      <c r="G158" s="238"/>
      <c r="H158" s="237"/>
      <c r="I158" s="265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</row>
    <row r="159" spans="1:60" outlineLevel="1" x14ac:dyDescent="0.2">
      <c r="A159" s="263">
        <v>68</v>
      </c>
      <c r="B159" s="220" t="s">
        <v>352</v>
      </c>
      <c r="C159" s="249" t="s">
        <v>353</v>
      </c>
      <c r="D159" s="224" t="s">
        <v>302</v>
      </c>
      <c r="E159" s="229">
        <v>1</v>
      </c>
      <c r="F159" s="240"/>
      <c r="G159" s="238">
        <f>ROUND(E159*F159,2)</f>
        <v>0</v>
      </c>
      <c r="H159" s="237"/>
      <c r="I159" s="265" t="s">
        <v>303</v>
      </c>
      <c r="J159" s="204"/>
      <c r="K159" s="204"/>
      <c r="L159" s="204"/>
      <c r="M159" s="204"/>
      <c r="N159" s="204"/>
      <c r="O159" s="204"/>
      <c r="P159" s="204"/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 t="s">
        <v>304</v>
      </c>
      <c r="AF159" s="204"/>
      <c r="AG159" s="204"/>
      <c r="AH159" s="204"/>
      <c r="AI159" s="204"/>
      <c r="AJ159" s="204"/>
      <c r="AK159" s="204"/>
      <c r="AL159" s="204"/>
      <c r="AM159" s="204">
        <v>21</v>
      </c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</row>
    <row r="160" spans="1:60" outlineLevel="1" x14ac:dyDescent="0.2">
      <c r="A160" s="259"/>
      <c r="B160" s="221"/>
      <c r="C160" s="251" t="s">
        <v>354</v>
      </c>
      <c r="D160" s="226"/>
      <c r="E160" s="231">
        <v>1</v>
      </c>
      <c r="F160" s="238"/>
      <c r="G160" s="238"/>
      <c r="H160" s="237"/>
      <c r="I160" s="265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</row>
    <row r="161" spans="1:60" outlineLevel="1" x14ac:dyDescent="0.2">
      <c r="A161" s="263">
        <v>69</v>
      </c>
      <c r="B161" s="220" t="s">
        <v>355</v>
      </c>
      <c r="C161" s="249" t="s">
        <v>356</v>
      </c>
      <c r="D161" s="224" t="s">
        <v>302</v>
      </c>
      <c r="E161" s="229">
        <v>1</v>
      </c>
      <c r="F161" s="240"/>
      <c r="G161" s="238">
        <f>ROUND(E161*F161,2)</f>
        <v>0</v>
      </c>
      <c r="H161" s="237"/>
      <c r="I161" s="265" t="s">
        <v>303</v>
      </c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 t="s">
        <v>304</v>
      </c>
      <c r="AF161" s="204"/>
      <c r="AG161" s="204"/>
      <c r="AH161" s="204"/>
      <c r="AI161" s="204"/>
      <c r="AJ161" s="204"/>
      <c r="AK161" s="204"/>
      <c r="AL161" s="204"/>
      <c r="AM161" s="204">
        <v>21</v>
      </c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</row>
    <row r="162" spans="1:60" outlineLevel="1" x14ac:dyDescent="0.2">
      <c r="A162" s="259"/>
      <c r="B162" s="221"/>
      <c r="C162" s="251" t="s">
        <v>357</v>
      </c>
      <c r="D162" s="226"/>
      <c r="E162" s="231">
        <v>1</v>
      </c>
      <c r="F162" s="238"/>
      <c r="G162" s="238"/>
      <c r="H162" s="237"/>
      <c r="I162" s="265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204"/>
      <c r="AC162" s="204"/>
      <c r="AD162" s="204"/>
      <c r="AE162" s="204"/>
      <c r="AF162" s="204"/>
      <c r="AG162" s="204"/>
      <c r="AH162" s="204"/>
      <c r="AI162" s="204"/>
      <c r="AJ162" s="204"/>
      <c r="AK162" s="204"/>
      <c r="AL162" s="204"/>
      <c r="AM162" s="204"/>
      <c r="AN162" s="204"/>
      <c r="AO162" s="204"/>
      <c r="AP162" s="204"/>
      <c r="AQ162" s="204"/>
      <c r="AR162" s="204"/>
      <c r="AS162" s="204"/>
      <c r="AT162" s="204"/>
      <c r="AU162" s="204"/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</row>
    <row r="163" spans="1:60" outlineLevel="1" x14ac:dyDescent="0.2">
      <c r="A163" s="263">
        <v>70</v>
      </c>
      <c r="B163" s="220" t="s">
        <v>358</v>
      </c>
      <c r="C163" s="249" t="s">
        <v>359</v>
      </c>
      <c r="D163" s="224" t="s">
        <v>302</v>
      </c>
      <c r="E163" s="229">
        <v>11</v>
      </c>
      <c r="F163" s="240"/>
      <c r="G163" s="238">
        <f>ROUND(E163*F163,2)</f>
        <v>0</v>
      </c>
      <c r="H163" s="237"/>
      <c r="I163" s="265" t="s">
        <v>303</v>
      </c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 t="s">
        <v>304</v>
      </c>
      <c r="AF163" s="204"/>
      <c r="AG163" s="204"/>
      <c r="AH163" s="204"/>
      <c r="AI163" s="204"/>
      <c r="AJ163" s="204"/>
      <c r="AK163" s="204"/>
      <c r="AL163" s="204"/>
      <c r="AM163" s="204">
        <v>21</v>
      </c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</row>
    <row r="164" spans="1:60" outlineLevel="1" x14ac:dyDescent="0.2">
      <c r="A164" s="259"/>
      <c r="B164" s="221"/>
      <c r="C164" s="250" t="s">
        <v>360</v>
      </c>
      <c r="D164" s="225"/>
      <c r="E164" s="230"/>
      <c r="F164" s="243"/>
      <c r="G164" s="244"/>
      <c r="H164" s="237"/>
      <c r="I164" s="265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204"/>
      <c r="AG164" s="204"/>
      <c r="AH164" s="204"/>
      <c r="AI164" s="204"/>
      <c r="AJ164" s="204"/>
      <c r="AK164" s="204"/>
      <c r="AL164" s="204"/>
      <c r="AM164" s="204"/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9" t="str">
        <f>C164</f>
        <v>elektronický předřadník,opálový difuzor,včetně zdrojů(výpočet osvětleností a řešení interiéru standardu Schrack SPLP- LI99000984</v>
      </c>
      <c r="BB164" s="204"/>
      <c r="BC164" s="204"/>
      <c r="BD164" s="204"/>
      <c r="BE164" s="204"/>
      <c r="BF164" s="204"/>
      <c r="BG164" s="204"/>
      <c r="BH164" s="204"/>
    </row>
    <row r="165" spans="1:60" outlineLevel="1" x14ac:dyDescent="0.2">
      <c r="A165" s="263">
        <v>71</v>
      </c>
      <c r="B165" s="220" t="s">
        <v>361</v>
      </c>
      <c r="C165" s="249" t="s">
        <v>362</v>
      </c>
      <c r="D165" s="224" t="s">
        <v>302</v>
      </c>
      <c r="E165" s="229">
        <v>9</v>
      </c>
      <c r="F165" s="240"/>
      <c r="G165" s="238">
        <f>ROUND(E165*F165,2)</f>
        <v>0</v>
      </c>
      <c r="H165" s="237"/>
      <c r="I165" s="265" t="s">
        <v>303</v>
      </c>
      <c r="J165" s="204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204"/>
      <c r="V165" s="204"/>
      <c r="W165" s="204"/>
      <c r="X165" s="204"/>
      <c r="Y165" s="204"/>
      <c r="Z165" s="204"/>
      <c r="AA165" s="204"/>
      <c r="AB165" s="204"/>
      <c r="AC165" s="204"/>
      <c r="AD165" s="204"/>
      <c r="AE165" s="204" t="s">
        <v>304</v>
      </c>
      <c r="AF165" s="204"/>
      <c r="AG165" s="204"/>
      <c r="AH165" s="204"/>
      <c r="AI165" s="204"/>
      <c r="AJ165" s="204"/>
      <c r="AK165" s="204"/>
      <c r="AL165" s="204"/>
      <c r="AM165" s="204">
        <v>21</v>
      </c>
      <c r="AN165" s="204"/>
      <c r="AO165" s="204"/>
      <c r="AP165" s="204"/>
      <c r="AQ165" s="204"/>
      <c r="AR165" s="204"/>
      <c r="AS165" s="204"/>
      <c r="AT165" s="204"/>
      <c r="AU165" s="204"/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</row>
    <row r="166" spans="1:60" ht="22.5" outlineLevel="1" x14ac:dyDescent="0.2">
      <c r="A166" s="259"/>
      <c r="B166" s="221"/>
      <c r="C166" s="250" t="s">
        <v>363</v>
      </c>
      <c r="D166" s="225"/>
      <c r="E166" s="230"/>
      <c r="F166" s="243"/>
      <c r="G166" s="244"/>
      <c r="H166" s="237"/>
      <c r="I166" s="265"/>
      <c r="J166" s="204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4"/>
      <c r="AB166" s="204"/>
      <c r="AC166" s="204"/>
      <c r="AD166" s="204"/>
      <c r="AE166" s="204"/>
      <c r="AF166" s="204"/>
      <c r="AG166" s="204"/>
      <c r="AH166" s="204"/>
      <c r="AI166" s="204"/>
      <c r="AJ166" s="204"/>
      <c r="AK166" s="204"/>
      <c r="AL166" s="204"/>
      <c r="AM166" s="204"/>
      <c r="AN166" s="204"/>
      <c r="AO166" s="204"/>
      <c r="AP166" s="204"/>
      <c r="AQ166" s="204"/>
      <c r="AR166" s="204"/>
      <c r="AS166" s="204"/>
      <c r="AT166" s="204"/>
      <c r="AU166" s="204"/>
      <c r="AV166" s="204"/>
      <c r="AW166" s="204"/>
      <c r="AX166" s="204"/>
      <c r="AY166" s="204"/>
      <c r="AZ166" s="204"/>
      <c r="BA166" s="209" t="str">
        <f>C166</f>
        <v>vnitřní NiMh aku (3 hod), pozorovací vzdálenost 16 m, vč. sady piktogramů pro směr úniku ( výpočet osvětleností a řešení interiéru pro svítidlo standardu SCHRACK NLKTU003)</v>
      </c>
      <c r="BB166" s="204"/>
      <c r="BC166" s="204"/>
      <c r="BD166" s="204"/>
      <c r="BE166" s="204"/>
      <c r="BF166" s="204"/>
      <c r="BG166" s="204"/>
      <c r="BH166" s="204"/>
    </row>
    <row r="167" spans="1:60" outlineLevel="1" x14ac:dyDescent="0.2">
      <c r="A167" s="263">
        <v>72</v>
      </c>
      <c r="B167" s="220" t="s">
        <v>364</v>
      </c>
      <c r="C167" s="249" t="s">
        <v>365</v>
      </c>
      <c r="D167" s="224" t="s">
        <v>302</v>
      </c>
      <c r="E167" s="229">
        <v>61</v>
      </c>
      <c r="F167" s="240"/>
      <c r="G167" s="238">
        <f>ROUND(E167*F167,2)</f>
        <v>0</v>
      </c>
      <c r="H167" s="237"/>
      <c r="I167" s="265" t="s">
        <v>303</v>
      </c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  <c r="AB167" s="204"/>
      <c r="AC167" s="204"/>
      <c r="AD167" s="204"/>
      <c r="AE167" s="204" t="s">
        <v>304</v>
      </c>
      <c r="AF167" s="204"/>
      <c r="AG167" s="204"/>
      <c r="AH167" s="204"/>
      <c r="AI167" s="204"/>
      <c r="AJ167" s="204"/>
      <c r="AK167" s="204"/>
      <c r="AL167" s="204"/>
      <c r="AM167" s="204">
        <v>21</v>
      </c>
      <c r="AN167" s="204"/>
      <c r="AO167" s="204"/>
      <c r="AP167" s="204"/>
      <c r="AQ167" s="204"/>
      <c r="AR167" s="204"/>
      <c r="AS167" s="204"/>
      <c r="AT167" s="204"/>
      <c r="AU167" s="204"/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</row>
    <row r="168" spans="1:60" ht="22.5" outlineLevel="1" x14ac:dyDescent="0.2">
      <c r="A168" s="259"/>
      <c r="B168" s="221"/>
      <c r="C168" s="250" t="s">
        <v>366</v>
      </c>
      <c r="D168" s="225"/>
      <c r="E168" s="230"/>
      <c r="F168" s="243"/>
      <c r="G168" s="244"/>
      <c r="H168" s="237"/>
      <c r="I168" s="265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204"/>
      <c r="AZ168" s="204"/>
      <c r="BA168" s="209" t="str">
        <f>C168</f>
        <v>elektronický předřadník, asymetrický leštěný reflektor,vč. lankového závěsu,vč. zdrojů(výpočet osvětleností a řešení interiéru pro svítidlo standardu SCHRACK SARH-AS T5-LI99000975)</v>
      </c>
      <c r="BB168" s="204"/>
      <c r="BC168" s="204"/>
      <c r="BD168" s="204"/>
      <c r="BE168" s="204"/>
      <c r="BF168" s="204"/>
      <c r="BG168" s="204"/>
      <c r="BH168" s="204"/>
    </row>
    <row r="169" spans="1:60" outlineLevel="1" x14ac:dyDescent="0.2">
      <c r="A169" s="263">
        <v>73</v>
      </c>
      <c r="B169" s="220" t="s">
        <v>367</v>
      </c>
      <c r="C169" s="249" t="s">
        <v>368</v>
      </c>
      <c r="D169" s="224" t="s">
        <v>302</v>
      </c>
      <c r="E169" s="229">
        <v>266</v>
      </c>
      <c r="F169" s="240"/>
      <c r="G169" s="238">
        <f>ROUND(E169*F169,2)</f>
        <v>0</v>
      </c>
      <c r="H169" s="237"/>
      <c r="I169" s="265" t="s">
        <v>303</v>
      </c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 t="s">
        <v>304</v>
      </c>
      <c r="AF169" s="204"/>
      <c r="AG169" s="204"/>
      <c r="AH169" s="204"/>
      <c r="AI169" s="204"/>
      <c r="AJ169" s="204"/>
      <c r="AK169" s="204"/>
      <c r="AL169" s="204"/>
      <c r="AM169" s="204">
        <v>21</v>
      </c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</row>
    <row r="170" spans="1:60" ht="22.5" outlineLevel="1" x14ac:dyDescent="0.2">
      <c r="A170" s="259"/>
      <c r="B170" s="221"/>
      <c r="C170" s="250" t="s">
        <v>369</v>
      </c>
      <c r="D170" s="225"/>
      <c r="E170" s="230"/>
      <c r="F170" s="243"/>
      <c r="G170" s="244"/>
      <c r="H170" s="237"/>
      <c r="I170" s="265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9" t="str">
        <f>C170</f>
        <v>elektronický předřadník,leštěná lamelová Al mřížka, včetně zdrojů (výpočet osvětleností a řešení interiéru pro svítidlo standardu SCHRACK SARS-2 ECO T2-KI99000936)</v>
      </c>
      <c r="BB170" s="204"/>
      <c r="BC170" s="204"/>
      <c r="BD170" s="204"/>
      <c r="BE170" s="204"/>
      <c r="BF170" s="204"/>
      <c r="BG170" s="204"/>
      <c r="BH170" s="204"/>
    </row>
    <row r="171" spans="1:60" outlineLevel="1" x14ac:dyDescent="0.2">
      <c r="A171" s="263">
        <v>74</v>
      </c>
      <c r="B171" s="220" t="s">
        <v>370</v>
      </c>
      <c r="C171" s="249" t="s">
        <v>371</v>
      </c>
      <c r="D171" s="224" t="s">
        <v>302</v>
      </c>
      <c r="E171" s="229">
        <v>2</v>
      </c>
      <c r="F171" s="240"/>
      <c r="G171" s="238">
        <f>ROUND(E171*F171,2)</f>
        <v>0</v>
      </c>
      <c r="H171" s="237"/>
      <c r="I171" s="265" t="s">
        <v>303</v>
      </c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 t="s">
        <v>304</v>
      </c>
      <c r="AF171" s="204"/>
      <c r="AG171" s="204"/>
      <c r="AH171" s="204"/>
      <c r="AI171" s="204"/>
      <c r="AJ171" s="204"/>
      <c r="AK171" s="204"/>
      <c r="AL171" s="204"/>
      <c r="AM171" s="204">
        <v>21</v>
      </c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</row>
    <row r="172" spans="1:60" ht="22.5" outlineLevel="1" x14ac:dyDescent="0.2">
      <c r="A172" s="259"/>
      <c r="B172" s="221"/>
      <c r="C172" s="250" t="s">
        <v>372</v>
      </c>
      <c r="D172" s="225"/>
      <c r="E172" s="230"/>
      <c r="F172" s="243"/>
      <c r="G172" s="244"/>
      <c r="H172" s="237"/>
      <c r="I172" s="265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9" t="str">
        <f>C172</f>
        <v>elektronický předřadník, opálový difuzor, včetně zdroje ( výpočet osvětleností a řešení interiéru pro svítidlo standardu SCHRACK LI99000982)</v>
      </c>
      <c r="BB172" s="204"/>
      <c r="BC172" s="204"/>
      <c r="BD172" s="204"/>
      <c r="BE172" s="204"/>
      <c r="BF172" s="204"/>
      <c r="BG172" s="204"/>
      <c r="BH172" s="204"/>
    </row>
    <row r="173" spans="1:60" outlineLevel="1" x14ac:dyDescent="0.2">
      <c r="A173" s="263">
        <v>75</v>
      </c>
      <c r="B173" s="220" t="s">
        <v>373</v>
      </c>
      <c r="C173" s="249" t="s">
        <v>374</v>
      </c>
      <c r="D173" s="224" t="s">
        <v>302</v>
      </c>
      <c r="E173" s="229">
        <v>1</v>
      </c>
      <c r="F173" s="240"/>
      <c r="G173" s="238">
        <f>ROUND(E173*F173,2)</f>
        <v>0</v>
      </c>
      <c r="H173" s="237"/>
      <c r="I173" s="265" t="s">
        <v>303</v>
      </c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 t="s">
        <v>304</v>
      </c>
      <c r="AF173" s="204"/>
      <c r="AG173" s="204"/>
      <c r="AH173" s="204"/>
      <c r="AI173" s="204"/>
      <c r="AJ173" s="204"/>
      <c r="AK173" s="204"/>
      <c r="AL173" s="204"/>
      <c r="AM173" s="204">
        <v>21</v>
      </c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</row>
    <row r="174" spans="1:60" ht="22.5" outlineLevel="1" x14ac:dyDescent="0.2">
      <c r="A174" s="259"/>
      <c r="B174" s="221"/>
      <c r="C174" s="250" t="s">
        <v>375</v>
      </c>
      <c r="D174" s="225"/>
      <c r="E174" s="230"/>
      <c r="F174" s="243"/>
      <c r="G174" s="244"/>
      <c r="H174" s="237"/>
      <c r="I174" s="265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9" t="str">
        <f>C174</f>
        <v>elektronický předřadník, opálový difuzor, vestavný nouzový modul 1 hod., včetně zdroje ( výpočet osvětleností a řešení interiéru pro svítidlo standardu SCHRACK LI99000982+NZ)</v>
      </c>
      <c r="BB174" s="204"/>
      <c r="BC174" s="204"/>
      <c r="BD174" s="204"/>
      <c r="BE174" s="204"/>
      <c r="BF174" s="204"/>
      <c r="BG174" s="204"/>
      <c r="BH174" s="204"/>
    </row>
    <row r="175" spans="1:60" outlineLevel="1" x14ac:dyDescent="0.2">
      <c r="A175" s="263">
        <v>76</v>
      </c>
      <c r="B175" s="220" t="s">
        <v>376</v>
      </c>
      <c r="C175" s="249" t="s">
        <v>377</v>
      </c>
      <c r="D175" s="224" t="s">
        <v>302</v>
      </c>
      <c r="E175" s="229">
        <v>5</v>
      </c>
      <c r="F175" s="240"/>
      <c r="G175" s="238">
        <f>ROUND(E175*F175,2)</f>
        <v>0</v>
      </c>
      <c r="H175" s="237"/>
      <c r="I175" s="265" t="s">
        <v>303</v>
      </c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 t="s">
        <v>304</v>
      </c>
      <c r="AF175" s="204"/>
      <c r="AG175" s="204"/>
      <c r="AH175" s="204"/>
      <c r="AI175" s="204"/>
      <c r="AJ175" s="204"/>
      <c r="AK175" s="204"/>
      <c r="AL175" s="204"/>
      <c r="AM175" s="204">
        <v>21</v>
      </c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</row>
    <row r="176" spans="1:60" ht="22.5" outlineLevel="1" x14ac:dyDescent="0.2">
      <c r="A176" s="259"/>
      <c r="B176" s="221"/>
      <c r="C176" s="250" t="s">
        <v>378</v>
      </c>
      <c r="D176" s="225"/>
      <c r="E176" s="230"/>
      <c r="F176" s="243"/>
      <c r="G176" s="244"/>
      <c r="H176" s="237"/>
      <c r="I176" s="265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9" t="str">
        <f>C176</f>
        <v>elektronický předřadník,opálový difuzor,vestavný nouzový modul 1 hod.,včetně zdrojů(výpočet osvětlenosti a řešení interiéru pro svítidlo standardu SCHRACK-SPLP-LI99000984+NZ)</v>
      </c>
      <c r="BB176" s="204"/>
      <c r="BC176" s="204"/>
      <c r="BD176" s="204"/>
      <c r="BE176" s="204"/>
      <c r="BF176" s="204"/>
      <c r="BG176" s="204"/>
      <c r="BH176" s="204"/>
    </row>
    <row r="177" spans="1:60" outlineLevel="1" x14ac:dyDescent="0.2">
      <c r="A177" s="263">
        <v>77</v>
      </c>
      <c r="B177" s="220" t="s">
        <v>379</v>
      </c>
      <c r="C177" s="249" t="s">
        <v>380</v>
      </c>
      <c r="D177" s="224" t="s">
        <v>302</v>
      </c>
      <c r="E177" s="229">
        <v>10</v>
      </c>
      <c r="F177" s="240"/>
      <c r="G177" s="238">
        <f>ROUND(E177*F177,2)</f>
        <v>0</v>
      </c>
      <c r="H177" s="237"/>
      <c r="I177" s="265" t="s">
        <v>303</v>
      </c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 t="s">
        <v>304</v>
      </c>
      <c r="AF177" s="204"/>
      <c r="AG177" s="204"/>
      <c r="AH177" s="204"/>
      <c r="AI177" s="204"/>
      <c r="AJ177" s="204"/>
      <c r="AK177" s="204"/>
      <c r="AL177" s="204"/>
      <c r="AM177" s="204">
        <v>21</v>
      </c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</row>
    <row r="178" spans="1:60" ht="22.5" outlineLevel="1" x14ac:dyDescent="0.2">
      <c r="A178" s="259"/>
      <c r="B178" s="221"/>
      <c r="C178" s="250" t="s">
        <v>381</v>
      </c>
      <c r="D178" s="225"/>
      <c r="E178" s="230"/>
      <c r="F178" s="243"/>
      <c r="G178" s="244"/>
      <c r="H178" s="237"/>
      <c r="I178" s="265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9" t="str">
        <f>C178</f>
        <v>elektronický předřadník,prizmatický difuzor,včetně zdrojů,(výpočet světelnosti a řešení interiéru pro svítidlo standardu SCHRACK PRIMO H PRISMA T5-LI99001275)</v>
      </c>
      <c r="BB178" s="204"/>
      <c r="BC178" s="204"/>
      <c r="BD178" s="204"/>
      <c r="BE178" s="204"/>
      <c r="BF178" s="204"/>
      <c r="BG178" s="204"/>
      <c r="BH178" s="204"/>
    </row>
    <row r="179" spans="1:60" outlineLevel="1" x14ac:dyDescent="0.2">
      <c r="A179" s="263">
        <v>78</v>
      </c>
      <c r="B179" s="220" t="s">
        <v>382</v>
      </c>
      <c r="C179" s="249" t="s">
        <v>383</v>
      </c>
      <c r="D179" s="224" t="s">
        <v>302</v>
      </c>
      <c r="E179" s="229">
        <v>36</v>
      </c>
      <c r="F179" s="240"/>
      <c r="G179" s="238">
        <f>ROUND(E179*F179,2)</f>
        <v>0</v>
      </c>
      <c r="H179" s="237"/>
      <c r="I179" s="265" t="s">
        <v>303</v>
      </c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04"/>
      <c r="AB179" s="204"/>
      <c r="AC179" s="204"/>
      <c r="AD179" s="204"/>
      <c r="AE179" s="204" t="s">
        <v>304</v>
      </c>
      <c r="AF179" s="204"/>
      <c r="AG179" s="204"/>
      <c r="AH179" s="204"/>
      <c r="AI179" s="204"/>
      <c r="AJ179" s="204"/>
      <c r="AK179" s="204"/>
      <c r="AL179" s="204"/>
      <c r="AM179" s="204">
        <v>21</v>
      </c>
      <c r="AN179" s="204"/>
      <c r="AO179" s="204"/>
      <c r="AP179" s="204"/>
      <c r="AQ179" s="204"/>
      <c r="AR179" s="204"/>
      <c r="AS179" s="204"/>
      <c r="AT179" s="204"/>
      <c r="AU179" s="204"/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</row>
    <row r="180" spans="1:60" ht="22.5" outlineLevel="1" x14ac:dyDescent="0.2">
      <c r="A180" s="259"/>
      <c r="B180" s="221"/>
      <c r="C180" s="250" t="s">
        <v>384</v>
      </c>
      <c r="D180" s="225"/>
      <c r="E180" s="230"/>
      <c r="F180" s="243"/>
      <c r="G180" s="244"/>
      <c r="H180" s="237"/>
      <c r="I180" s="265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  <c r="AA180" s="204"/>
      <c r="AB180" s="204"/>
      <c r="AC180" s="204"/>
      <c r="AD180" s="204"/>
      <c r="AE180" s="204"/>
      <c r="AF180" s="204"/>
      <c r="AG180" s="204"/>
      <c r="AH180" s="204"/>
      <c r="AI180" s="204"/>
      <c r="AJ180" s="204"/>
      <c r="AK180" s="204"/>
      <c r="AL180" s="204"/>
      <c r="AM180" s="204"/>
      <c r="AN180" s="204"/>
      <c r="AO180" s="204"/>
      <c r="AP180" s="204"/>
      <c r="AQ180" s="204"/>
      <c r="AR180" s="204"/>
      <c r="AS180" s="204"/>
      <c r="AT180" s="204"/>
      <c r="AU180" s="204"/>
      <c r="AV180" s="204"/>
      <c r="AW180" s="204"/>
      <c r="AX180" s="204"/>
      <c r="AY180" s="204"/>
      <c r="AZ180" s="204"/>
      <c r="BA180" s="209" t="str">
        <f>C180</f>
        <v>elektronický předřadník,plastový opálový kryt,včetně zdrojů (výpočet osvětleností a řešení interiéru pro svítidlo standardu SCHRACK D855-TR23769)</v>
      </c>
      <c r="BB180" s="204"/>
      <c r="BC180" s="204"/>
      <c r="BD180" s="204"/>
      <c r="BE180" s="204"/>
      <c r="BF180" s="204"/>
      <c r="BG180" s="204"/>
      <c r="BH180" s="204"/>
    </row>
    <row r="181" spans="1:60" outlineLevel="1" x14ac:dyDescent="0.2">
      <c r="A181" s="263">
        <v>79</v>
      </c>
      <c r="B181" s="220" t="s">
        <v>385</v>
      </c>
      <c r="C181" s="249" t="s">
        <v>386</v>
      </c>
      <c r="D181" s="224" t="s">
        <v>302</v>
      </c>
      <c r="E181" s="229">
        <v>1</v>
      </c>
      <c r="F181" s="240"/>
      <c r="G181" s="238">
        <f>ROUND(E181*F181,2)</f>
        <v>0</v>
      </c>
      <c r="H181" s="237"/>
      <c r="I181" s="265" t="s">
        <v>303</v>
      </c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  <c r="AB181" s="204"/>
      <c r="AC181" s="204"/>
      <c r="AD181" s="204"/>
      <c r="AE181" s="204" t="s">
        <v>304</v>
      </c>
      <c r="AF181" s="204"/>
      <c r="AG181" s="204"/>
      <c r="AH181" s="204"/>
      <c r="AI181" s="204"/>
      <c r="AJ181" s="204"/>
      <c r="AK181" s="204"/>
      <c r="AL181" s="204"/>
      <c r="AM181" s="204">
        <v>21</v>
      </c>
      <c r="AN181" s="204"/>
      <c r="AO181" s="204"/>
      <c r="AP181" s="204"/>
      <c r="AQ181" s="204"/>
      <c r="AR181" s="204"/>
      <c r="AS181" s="204"/>
      <c r="AT181" s="204"/>
      <c r="AU181" s="204"/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</row>
    <row r="182" spans="1:60" ht="22.5" outlineLevel="1" x14ac:dyDescent="0.2">
      <c r="A182" s="259"/>
      <c r="B182" s="221"/>
      <c r="C182" s="250" t="s">
        <v>387</v>
      </c>
      <c r="D182" s="225"/>
      <c r="E182" s="230"/>
      <c r="F182" s="243"/>
      <c r="G182" s="244"/>
      <c r="H182" s="237"/>
      <c r="I182" s="265"/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204"/>
      <c r="V182" s="204"/>
      <c r="W182" s="204"/>
      <c r="X182" s="204"/>
      <c r="Y182" s="204"/>
      <c r="Z182" s="204"/>
      <c r="AA182" s="204"/>
      <c r="AB182" s="204"/>
      <c r="AC182" s="204"/>
      <c r="AD182" s="204"/>
      <c r="AE182" s="204"/>
      <c r="AF182" s="204"/>
      <c r="AG182" s="204"/>
      <c r="AH182" s="204"/>
      <c r="AI182" s="204"/>
      <c r="AJ182" s="204"/>
      <c r="AK182" s="204"/>
      <c r="AL182" s="204"/>
      <c r="AM182" s="204"/>
      <c r="AN182" s="204"/>
      <c r="AO182" s="204"/>
      <c r="AP182" s="204"/>
      <c r="AQ182" s="204"/>
      <c r="AR182" s="204"/>
      <c r="AS182" s="204"/>
      <c r="AT182" s="204"/>
      <c r="AU182" s="204"/>
      <c r="AV182" s="204"/>
      <c r="AW182" s="204"/>
      <c r="AX182" s="204"/>
      <c r="AY182" s="204"/>
      <c r="AZ182" s="204"/>
      <c r="BA182" s="209" t="str">
        <f>C182</f>
        <v>elektronický předřadník,plast. opálový kryt, vestavný nouzový modul 1 hod.,včetně zdroje(výpočet osvětleností a řešení interiéru pro svítidlo standardu SCHRACK D855-TR3876)</v>
      </c>
      <c r="BB182" s="204"/>
      <c r="BC182" s="204"/>
      <c r="BD182" s="204"/>
      <c r="BE182" s="204"/>
      <c r="BF182" s="204"/>
      <c r="BG182" s="204"/>
      <c r="BH182" s="204"/>
    </row>
    <row r="183" spans="1:60" outlineLevel="1" x14ac:dyDescent="0.2">
      <c r="A183" s="263">
        <v>80</v>
      </c>
      <c r="B183" s="220" t="s">
        <v>388</v>
      </c>
      <c r="C183" s="249" t="s">
        <v>389</v>
      </c>
      <c r="D183" s="224" t="s">
        <v>302</v>
      </c>
      <c r="E183" s="229">
        <v>33</v>
      </c>
      <c r="F183" s="240"/>
      <c r="G183" s="238">
        <f>ROUND(E183*F183,2)</f>
        <v>0</v>
      </c>
      <c r="H183" s="237"/>
      <c r="I183" s="265" t="s">
        <v>303</v>
      </c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204"/>
      <c r="V183" s="204"/>
      <c r="W183" s="204"/>
      <c r="X183" s="204"/>
      <c r="Y183" s="204"/>
      <c r="Z183" s="204"/>
      <c r="AA183" s="204"/>
      <c r="AB183" s="204"/>
      <c r="AC183" s="204"/>
      <c r="AD183" s="204"/>
      <c r="AE183" s="204" t="s">
        <v>304</v>
      </c>
      <c r="AF183" s="204"/>
      <c r="AG183" s="204"/>
      <c r="AH183" s="204"/>
      <c r="AI183" s="204"/>
      <c r="AJ183" s="204"/>
      <c r="AK183" s="204"/>
      <c r="AL183" s="204"/>
      <c r="AM183" s="204">
        <v>21</v>
      </c>
      <c r="AN183" s="204"/>
      <c r="AO183" s="204"/>
      <c r="AP183" s="204"/>
      <c r="AQ183" s="204"/>
      <c r="AR183" s="204"/>
      <c r="AS183" s="204"/>
      <c r="AT183" s="204"/>
      <c r="AU183" s="204"/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</row>
    <row r="184" spans="1:60" ht="22.5" outlineLevel="1" x14ac:dyDescent="0.2">
      <c r="A184" s="259"/>
      <c r="B184" s="221"/>
      <c r="C184" s="250" t="s">
        <v>390</v>
      </c>
      <c r="D184" s="225"/>
      <c r="E184" s="230"/>
      <c r="F184" s="243"/>
      <c r="G184" s="244"/>
      <c r="H184" s="237"/>
      <c r="I184" s="265"/>
      <c r="J184" s="204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204"/>
      <c r="V184" s="204"/>
      <c r="W184" s="204"/>
      <c r="X184" s="204"/>
      <c r="Y184" s="204"/>
      <c r="Z184" s="204"/>
      <c r="AA184" s="204"/>
      <c r="AB184" s="204"/>
      <c r="AC184" s="204"/>
      <c r="AD184" s="204"/>
      <c r="AE184" s="204"/>
      <c r="AF184" s="204"/>
      <c r="AG184" s="204"/>
      <c r="AH184" s="204"/>
      <c r="AI184" s="204"/>
      <c r="AJ184" s="204"/>
      <c r="AK184" s="204"/>
      <c r="AL184" s="204"/>
      <c r="AM184" s="204"/>
      <c r="AN184" s="204"/>
      <c r="AO184" s="204"/>
      <c r="AP184" s="204"/>
      <c r="AQ184" s="204"/>
      <c r="AR184" s="204"/>
      <c r="AS184" s="204"/>
      <c r="AT184" s="204"/>
      <c r="AU184" s="204"/>
      <c r="AV184" s="204"/>
      <c r="AW184" s="204"/>
      <c r="AX184" s="204"/>
      <c r="AY184" s="204"/>
      <c r="AZ184" s="204"/>
      <c r="BA184" s="209" t="str">
        <f>C184</f>
        <v>EVG,leštěný parabol.refl.,plast.čirý kryt,mech.odolné proti úderům míče,vč. zdrojů ( výpočet osvětlení a řešení interiéru pro svítidlo standardu SCHRACK UX-CLASSIC ASR PAR T5)</v>
      </c>
      <c r="BB184" s="204"/>
      <c r="BC184" s="204"/>
      <c r="BD184" s="204"/>
      <c r="BE184" s="204"/>
      <c r="BF184" s="204"/>
      <c r="BG184" s="204"/>
      <c r="BH184" s="204"/>
    </row>
    <row r="185" spans="1:60" outlineLevel="1" x14ac:dyDescent="0.2">
      <c r="A185" s="263">
        <v>81</v>
      </c>
      <c r="B185" s="220" t="s">
        <v>391</v>
      </c>
      <c r="C185" s="249" t="s">
        <v>392</v>
      </c>
      <c r="D185" s="224" t="s">
        <v>302</v>
      </c>
      <c r="E185" s="229">
        <v>15</v>
      </c>
      <c r="F185" s="240"/>
      <c r="G185" s="238">
        <f>ROUND(E185*F185,2)</f>
        <v>0</v>
      </c>
      <c r="H185" s="237"/>
      <c r="I185" s="265" t="s">
        <v>303</v>
      </c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204"/>
      <c r="V185" s="204"/>
      <c r="W185" s="204"/>
      <c r="X185" s="204"/>
      <c r="Y185" s="204"/>
      <c r="Z185" s="204"/>
      <c r="AA185" s="204"/>
      <c r="AB185" s="204"/>
      <c r="AC185" s="204"/>
      <c r="AD185" s="204"/>
      <c r="AE185" s="204" t="s">
        <v>304</v>
      </c>
      <c r="AF185" s="204"/>
      <c r="AG185" s="204"/>
      <c r="AH185" s="204"/>
      <c r="AI185" s="204"/>
      <c r="AJ185" s="204"/>
      <c r="AK185" s="204"/>
      <c r="AL185" s="204"/>
      <c r="AM185" s="204">
        <v>21</v>
      </c>
      <c r="AN185" s="204"/>
      <c r="AO185" s="204"/>
      <c r="AP185" s="204"/>
      <c r="AQ185" s="204"/>
      <c r="AR185" s="204"/>
      <c r="AS185" s="204"/>
      <c r="AT185" s="204"/>
      <c r="AU185" s="204"/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</row>
    <row r="186" spans="1:60" ht="22.5" outlineLevel="1" x14ac:dyDescent="0.2">
      <c r="A186" s="259"/>
      <c r="B186" s="221"/>
      <c r="C186" s="250" t="s">
        <v>393</v>
      </c>
      <c r="D186" s="225"/>
      <c r="E186" s="230"/>
      <c r="F186" s="243"/>
      <c r="G186" s="244"/>
      <c r="H186" s="237"/>
      <c r="I186" s="265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  <c r="AB186" s="204"/>
      <c r="AC186" s="204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4"/>
      <c r="AT186" s="204"/>
      <c r="AU186" s="204"/>
      <c r="AV186" s="204"/>
      <c r="AW186" s="204"/>
      <c r="AX186" s="204"/>
      <c r="AY186" s="204"/>
      <c r="AZ186" s="204"/>
      <c r="BA186" s="209" t="str">
        <f>C186</f>
        <v>leštěná parabolická mřížka, přímo nepřímé,vč.zdrojů,lank. závesu a transparent. kabelu ( výpočet osv. a řešení interiéru pro svítidlo standardu SCHRACK OFFICE 153- LI38F3254)</v>
      </c>
      <c r="BB186" s="204"/>
      <c r="BC186" s="204"/>
      <c r="BD186" s="204"/>
      <c r="BE186" s="204"/>
      <c r="BF186" s="204"/>
      <c r="BG186" s="204"/>
      <c r="BH186" s="204"/>
    </row>
    <row r="187" spans="1:60" outlineLevel="1" x14ac:dyDescent="0.2">
      <c r="A187" s="263">
        <v>82</v>
      </c>
      <c r="B187" s="220" t="s">
        <v>394</v>
      </c>
      <c r="C187" s="249" t="s">
        <v>395</v>
      </c>
      <c r="D187" s="224" t="s">
        <v>302</v>
      </c>
      <c r="E187" s="229">
        <v>45</v>
      </c>
      <c r="F187" s="240"/>
      <c r="G187" s="238">
        <f>ROUND(E187*F187,2)</f>
        <v>0</v>
      </c>
      <c r="H187" s="237"/>
      <c r="I187" s="265" t="s">
        <v>303</v>
      </c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 t="s">
        <v>304</v>
      </c>
      <c r="AF187" s="204"/>
      <c r="AG187" s="204"/>
      <c r="AH187" s="204"/>
      <c r="AI187" s="204"/>
      <c r="AJ187" s="204"/>
      <c r="AK187" s="204"/>
      <c r="AL187" s="204"/>
      <c r="AM187" s="204">
        <v>21</v>
      </c>
      <c r="AN187" s="204"/>
      <c r="AO187" s="204"/>
      <c r="AP187" s="204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</row>
    <row r="188" spans="1:60" ht="22.5" outlineLevel="1" x14ac:dyDescent="0.2">
      <c r="A188" s="259"/>
      <c r="B188" s="221"/>
      <c r="C188" s="250" t="s">
        <v>396</v>
      </c>
      <c r="D188" s="225"/>
      <c r="E188" s="230"/>
      <c r="F188" s="243"/>
      <c r="G188" s="244"/>
      <c r="H188" s="237"/>
      <c r="I188" s="265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9" t="str">
        <f>C188</f>
        <v>elektronický předřadník, bílý reflektor, difuzor plastový čirý, včetně zdrojů (výpočet osvětleností a řešení interiéru pro svítidlo standardu SCHRACK FR-T8</v>
      </c>
      <c r="BB188" s="204"/>
      <c r="BC188" s="204"/>
      <c r="BD188" s="204"/>
      <c r="BE188" s="204"/>
      <c r="BF188" s="204"/>
      <c r="BG188" s="204"/>
      <c r="BH188" s="204"/>
    </row>
    <row r="189" spans="1:60" outlineLevel="1" x14ac:dyDescent="0.2">
      <c r="A189" s="263">
        <v>83</v>
      </c>
      <c r="B189" s="220" t="s">
        <v>397</v>
      </c>
      <c r="C189" s="249" t="s">
        <v>398</v>
      </c>
      <c r="D189" s="224" t="s">
        <v>302</v>
      </c>
      <c r="E189" s="229">
        <v>4</v>
      </c>
      <c r="F189" s="240"/>
      <c r="G189" s="238">
        <f>ROUND(E189*F189,2)</f>
        <v>0</v>
      </c>
      <c r="H189" s="237"/>
      <c r="I189" s="265" t="s">
        <v>303</v>
      </c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 t="s">
        <v>304</v>
      </c>
      <c r="AF189" s="204"/>
      <c r="AG189" s="204"/>
      <c r="AH189" s="204"/>
      <c r="AI189" s="204"/>
      <c r="AJ189" s="204"/>
      <c r="AK189" s="204"/>
      <c r="AL189" s="204"/>
      <c r="AM189" s="204">
        <v>21</v>
      </c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</row>
    <row r="190" spans="1:60" outlineLevel="1" x14ac:dyDescent="0.2">
      <c r="A190" s="263">
        <v>84</v>
      </c>
      <c r="B190" s="220" t="s">
        <v>399</v>
      </c>
      <c r="C190" s="249" t="s">
        <v>400</v>
      </c>
      <c r="D190" s="224" t="s">
        <v>401</v>
      </c>
      <c r="E190" s="229">
        <v>16880</v>
      </c>
      <c r="F190" s="240"/>
      <c r="G190" s="238">
        <f>ROUND(E190*F190,2)</f>
        <v>0</v>
      </c>
      <c r="H190" s="237"/>
      <c r="I190" s="265" t="s">
        <v>303</v>
      </c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 t="s">
        <v>304</v>
      </c>
      <c r="AF190" s="204"/>
      <c r="AG190" s="204"/>
      <c r="AH190" s="204"/>
      <c r="AI190" s="204"/>
      <c r="AJ190" s="204"/>
      <c r="AK190" s="204"/>
      <c r="AL190" s="204"/>
      <c r="AM190" s="204">
        <v>21</v>
      </c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</row>
    <row r="191" spans="1:60" ht="22.5" outlineLevel="1" x14ac:dyDescent="0.2">
      <c r="A191" s="259"/>
      <c r="B191" s="221"/>
      <c r="C191" s="251" t="s">
        <v>402</v>
      </c>
      <c r="D191" s="226"/>
      <c r="E191" s="231">
        <v>16880</v>
      </c>
      <c r="F191" s="238"/>
      <c r="G191" s="238"/>
      <c r="H191" s="237"/>
      <c r="I191" s="265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</row>
    <row r="192" spans="1:60" ht="22.5" outlineLevel="1" x14ac:dyDescent="0.2">
      <c r="A192" s="263">
        <v>85</v>
      </c>
      <c r="B192" s="220" t="s">
        <v>403</v>
      </c>
      <c r="C192" s="249" t="s">
        <v>404</v>
      </c>
      <c r="D192" s="224" t="s">
        <v>302</v>
      </c>
      <c r="E192" s="229">
        <v>16</v>
      </c>
      <c r="F192" s="240"/>
      <c r="G192" s="238">
        <f>ROUND(E192*F192,2)</f>
        <v>0</v>
      </c>
      <c r="H192" s="237"/>
      <c r="I192" s="265" t="s">
        <v>303</v>
      </c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 t="s">
        <v>304</v>
      </c>
      <c r="AF192" s="204"/>
      <c r="AG192" s="204"/>
      <c r="AH192" s="204"/>
      <c r="AI192" s="204"/>
      <c r="AJ192" s="204"/>
      <c r="AK192" s="204"/>
      <c r="AL192" s="204"/>
      <c r="AM192" s="204">
        <v>21</v>
      </c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</row>
    <row r="193" spans="1:60" ht="45" outlineLevel="1" x14ac:dyDescent="0.2">
      <c r="A193" s="263">
        <v>86</v>
      </c>
      <c r="B193" s="220" t="s">
        <v>405</v>
      </c>
      <c r="C193" s="249" t="s">
        <v>406</v>
      </c>
      <c r="D193" s="224" t="s">
        <v>191</v>
      </c>
      <c r="E193" s="229">
        <v>70</v>
      </c>
      <c r="F193" s="240"/>
      <c r="G193" s="238">
        <f>ROUND(E193*F193,2)</f>
        <v>0</v>
      </c>
      <c r="H193" s="237" t="s">
        <v>407</v>
      </c>
      <c r="I193" s="265" t="s">
        <v>147</v>
      </c>
      <c r="J193" s="204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 t="s">
        <v>304</v>
      </c>
      <c r="AF193" s="204"/>
      <c r="AG193" s="204"/>
      <c r="AH193" s="204"/>
      <c r="AI193" s="204"/>
      <c r="AJ193" s="204"/>
      <c r="AK193" s="204"/>
      <c r="AL193" s="204"/>
      <c r="AM193" s="204">
        <v>21</v>
      </c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</row>
    <row r="194" spans="1:60" ht="45" outlineLevel="1" x14ac:dyDescent="0.2">
      <c r="A194" s="263">
        <v>87</v>
      </c>
      <c r="B194" s="220" t="s">
        <v>408</v>
      </c>
      <c r="C194" s="249" t="s">
        <v>409</v>
      </c>
      <c r="D194" s="224" t="s">
        <v>191</v>
      </c>
      <c r="E194" s="229">
        <v>50</v>
      </c>
      <c r="F194" s="240"/>
      <c r="G194" s="238">
        <f>ROUND(E194*F194,2)</f>
        <v>0</v>
      </c>
      <c r="H194" s="237" t="s">
        <v>407</v>
      </c>
      <c r="I194" s="265" t="s">
        <v>147</v>
      </c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 t="s">
        <v>304</v>
      </c>
      <c r="AF194" s="204"/>
      <c r="AG194" s="204"/>
      <c r="AH194" s="204"/>
      <c r="AI194" s="204"/>
      <c r="AJ194" s="204"/>
      <c r="AK194" s="204"/>
      <c r="AL194" s="204"/>
      <c r="AM194" s="204">
        <v>21</v>
      </c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</row>
    <row r="195" spans="1:60" ht="45" outlineLevel="1" x14ac:dyDescent="0.2">
      <c r="A195" s="263">
        <v>88</v>
      </c>
      <c r="B195" s="220" t="s">
        <v>408</v>
      </c>
      <c r="C195" s="249" t="s">
        <v>409</v>
      </c>
      <c r="D195" s="224" t="s">
        <v>191</v>
      </c>
      <c r="E195" s="229">
        <v>300</v>
      </c>
      <c r="F195" s="240"/>
      <c r="G195" s="238">
        <f>ROUND(E195*F195,2)</f>
        <v>0</v>
      </c>
      <c r="H195" s="237" t="s">
        <v>407</v>
      </c>
      <c r="I195" s="265" t="s">
        <v>147</v>
      </c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4"/>
      <c r="V195" s="204"/>
      <c r="W195" s="204"/>
      <c r="X195" s="204"/>
      <c r="Y195" s="204"/>
      <c r="Z195" s="204"/>
      <c r="AA195" s="204"/>
      <c r="AB195" s="204"/>
      <c r="AC195" s="204"/>
      <c r="AD195" s="204"/>
      <c r="AE195" s="204" t="s">
        <v>304</v>
      </c>
      <c r="AF195" s="204"/>
      <c r="AG195" s="204"/>
      <c r="AH195" s="204"/>
      <c r="AI195" s="204"/>
      <c r="AJ195" s="204"/>
      <c r="AK195" s="204"/>
      <c r="AL195" s="204"/>
      <c r="AM195" s="204">
        <v>21</v>
      </c>
      <c r="AN195" s="204"/>
      <c r="AO195" s="204"/>
      <c r="AP195" s="204"/>
      <c r="AQ195" s="204"/>
      <c r="AR195" s="204"/>
      <c r="AS195" s="204"/>
      <c r="AT195" s="204"/>
      <c r="AU195" s="204"/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</row>
    <row r="196" spans="1:60" ht="45" outlineLevel="1" x14ac:dyDescent="0.2">
      <c r="A196" s="263">
        <v>89</v>
      </c>
      <c r="B196" s="220" t="s">
        <v>410</v>
      </c>
      <c r="C196" s="249" t="s">
        <v>411</v>
      </c>
      <c r="D196" s="224" t="s">
        <v>191</v>
      </c>
      <c r="E196" s="229">
        <v>730</v>
      </c>
      <c r="F196" s="240"/>
      <c r="G196" s="238">
        <f>ROUND(E196*F196,2)</f>
        <v>0</v>
      </c>
      <c r="H196" s="237" t="s">
        <v>407</v>
      </c>
      <c r="I196" s="265" t="s">
        <v>147</v>
      </c>
      <c r="J196" s="204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204"/>
      <c r="V196" s="204"/>
      <c r="W196" s="204"/>
      <c r="X196" s="204"/>
      <c r="Y196" s="204"/>
      <c r="Z196" s="204"/>
      <c r="AA196" s="204"/>
      <c r="AB196" s="204"/>
      <c r="AC196" s="204"/>
      <c r="AD196" s="204"/>
      <c r="AE196" s="204" t="s">
        <v>304</v>
      </c>
      <c r="AF196" s="204"/>
      <c r="AG196" s="204"/>
      <c r="AH196" s="204"/>
      <c r="AI196" s="204"/>
      <c r="AJ196" s="204"/>
      <c r="AK196" s="204"/>
      <c r="AL196" s="204"/>
      <c r="AM196" s="204">
        <v>21</v>
      </c>
      <c r="AN196" s="204"/>
      <c r="AO196" s="204"/>
      <c r="AP196" s="204"/>
      <c r="AQ196" s="204"/>
      <c r="AR196" s="204"/>
      <c r="AS196" s="204"/>
      <c r="AT196" s="204"/>
      <c r="AU196" s="204"/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</row>
    <row r="197" spans="1:60" ht="45" outlineLevel="1" x14ac:dyDescent="0.2">
      <c r="A197" s="263">
        <v>90</v>
      </c>
      <c r="B197" s="220" t="s">
        <v>412</v>
      </c>
      <c r="C197" s="249" t="s">
        <v>413</v>
      </c>
      <c r="D197" s="224" t="s">
        <v>191</v>
      </c>
      <c r="E197" s="229">
        <v>10</v>
      </c>
      <c r="F197" s="240"/>
      <c r="G197" s="238">
        <f>ROUND(E197*F197,2)</f>
        <v>0</v>
      </c>
      <c r="H197" s="237" t="s">
        <v>407</v>
      </c>
      <c r="I197" s="265" t="s">
        <v>147</v>
      </c>
      <c r="J197" s="204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204"/>
      <c r="V197" s="204"/>
      <c r="W197" s="204"/>
      <c r="X197" s="204"/>
      <c r="Y197" s="204"/>
      <c r="Z197" s="204"/>
      <c r="AA197" s="204"/>
      <c r="AB197" s="204"/>
      <c r="AC197" s="204"/>
      <c r="AD197" s="204"/>
      <c r="AE197" s="204" t="s">
        <v>304</v>
      </c>
      <c r="AF197" s="204"/>
      <c r="AG197" s="204"/>
      <c r="AH197" s="204"/>
      <c r="AI197" s="204"/>
      <c r="AJ197" s="204"/>
      <c r="AK197" s="204"/>
      <c r="AL197" s="204"/>
      <c r="AM197" s="204">
        <v>21</v>
      </c>
      <c r="AN197" s="204"/>
      <c r="AO197" s="204"/>
      <c r="AP197" s="204"/>
      <c r="AQ197" s="204"/>
      <c r="AR197" s="204"/>
      <c r="AS197" s="204"/>
      <c r="AT197" s="204"/>
      <c r="AU197" s="204"/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</row>
    <row r="198" spans="1:60" ht="56.25" outlineLevel="1" x14ac:dyDescent="0.2">
      <c r="A198" s="263">
        <v>91</v>
      </c>
      <c r="B198" s="220" t="s">
        <v>414</v>
      </c>
      <c r="C198" s="249" t="s">
        <v>415</v>
      </c>
      <c r="D198" s="224" t="s">
        <v>191</v>
      </c>
      <c r="E198" s="229">
        <v>450</v>
      </c>
      <c r="F198" s="240"/>
      <c r="G198" s="238">
        <f>ROUND(E198*F198,2)</f>
        <v>0</v>
      </c>
      <c r="H198" s="237" t="s">
        <v>407</v>
      </c>
      <c r="I198" s="265" t="s">
        <v>147</v>
      </c>
      <c r="J198" s="204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  <c r="AA198" s="204"/>
      <c r="AB198" s="204"/>
      <c r="AC198" s="204"/>
      <c r="AD198" s="204"/>
      <c r="AE198" s="204" t="s">
        <v>304</v>
      </c>
      <c r="AF198" s="204"/>
      <c r="AG198" s="204"/>
      <c r="AH198" s="204"/>
      <c r="AI198" s="204"/>
      <c r="AJ198" s="204"/>
      <c r="AK198" s="204"/>
      <c r="AL198" s="204"/>
      <c r="AM198" s="204">
        <v>21</v>
      </c>
      <c r="AN198" s="204"/>
      <c r="AO198" s="204"/>
      <c r="AP198" s="204"/>
      <c r="AQ198" s="204"/>
      <c r="AR198" s="204"/>
      <c r="AS198" s="204"/>
      <c r="AT198" s="204"/>
      <c r="AU198" s="204"/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</row>
    <row r="199" spans="1:60" outlineLevel="1" x14ac:dyDescent="0.2">
      <c r="A199" s="259"/>
      <c r="B199" s="221"/>
      <c r="C199" s="251" t="s">
        <v>416</v>
      </c>
      <c r="D199" s="226"/>
      <c r="E199" s="231">
        <v>450</v>
      </c>
      <c r="F199" s="238"/>
      <c r="G199" s="238"/>
      <c r="H199" s="237"/>
      <c r="I199" s="265"/>
      <c r="J199" s="204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204"/>
      <c r="V199" s="204"/>
      <c r="W199" s="204"/>
      <c r="X199" s="204"/>
      <c r="Y199" s="204"/>
      <c r="Z199" s="204"/>
      <c r="AA199" s="204"/>
      <c r="AB199" s="204"/>
      <c r="AC199" s="204"/>
      <c r="AD199" s="204"/>
      <c r="AE199" s="204"/>
      <c r="AF199" s="204"/>
      <c r="AG199" s="204"/>
      <c r="AH199" s="204"/>
      <c r="AI199" s="204"/>
      <c r="AJ199" s="204"/>
      <c r="AK199" s="204"/>
      <c r="AL199" s="204"/>
      <c r="AM199" s="204"/>
      <c r="AN199" s="204"/>
      <c r="AO199" s="204"/>
      <c r="AP199" s="204"/>
      <c r="AQ199" s="204"/>
      <c r="AR199" s="204"/>
      <c r="AS199" s="204"/>
      <c r="AT199" s="204"/>
      <c r="AU199" s="204"/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</row>
    <row r="200" spans="1:60" ht="45" outlineLevel="1" x14ac:dyDescent="0.2">
      <c r="A200" s="263">
        <v>92</v>
      </c>
      <c r="B200" s="220" t="s">
        <v>417</v>
      </c>
      <c r="C200" s="249" t="s">
        <v>418</v>
      </c>
      <c r="D200" s="224" t="s">
        <v>191</v>
      </c>
      <c r="E200" s="229">
        <v>1070</v>
      </c>
      <c r="F200" s="240"/>
      <c r="G200" s="238">
        <f>ROUND(E200*F200,2)</f>
        <v>0</v>
      </c>
      <c r="H200" s="237" t="s">
        <v>407</v>
      </c>
      <c r="I200" s="265" t="s">
        <v>147</v>
      </c>
      <c r="J200" s="204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204"/>
      <c r="AB200" s="204"/>
      <c r="AC200" s="204"/>
      <c r="AD200" s="204"/>
      <c r="AE200" s="204" t="s">
        <v>304</v>
      </c>
      <c r="AF200" s="204"/>
      <c r="AG200" s="204"/>
      <c r="AH200" s="204"/>
      <c r="AI200" s="204"/>
      <c r="AJ200" s="204"/>
      <c r="AK200" s="204"/>
      <c r="AL200" s="204"/>
      <c r="AM200" s="204">
        <v>21</v>
      </c>
      <c r="AN200" s="204"/>
      <c r="AO200" s="204"/>
      <c r="AP200" s="204"/>
      <c r="AQ200" s="204"/>
      <c r="AR200" s="204"/>
      <c r="AS200" s="204"/>
      <c r="AT200" s="204"/>
      <c r="AU200" s="204"/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</row>
    <row r="201" spans="1:60" ht="45" outlineLevel="1" x14ac:dyDescent="0.2">
      <c r="A201" s="263">
        <v>93</v>
      </c>
      <c r="B201" s="220" t="s">
        <v>419</v>
      </c>
      <c r="C201" s="249" t="s">
        <v>420</v>
      </c>
      <c r="D201" s="224" t="s">
        <v>191</v>
      </c>
      <c r="E201" s="229">
        <v>6600</v>
      </c>
      <c r="F201" s="240"/>
      <c r="G201" s="238">
        <f>ROUND(E201*F201,2)</f>
        <v>0</v>
      </c>
      <c r="H201" s="237" t="s">
        <v>407</v>
      </c>
      <c r="I201" s="265" t="s">
        <v>147</v>
      </c>
      <c r="J201" s="204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204"/>
      <c r="V201" s="204"/>
      <c r="W201" s="204"/>
      <c r="X201" s="204"/>
      <c r="Y201" s="204"/>
      <c r="Z201" s="204"/>
      <c r="AA201" s="204"/>
      <c r="AB201" s="204"/>
      <c r="AC201" s="204"/>
      <c r="AD201" s="204"/>
      <c r="AE201" s="204" t="s">
        <v>304</v>
      </c>
      <c r="AF201" s="204"/>
      <c r="AG201" s="204"/>
      <c r="AH201" s="204"/>
      <c r="AI201" s="204"/>
      <c r="AJ201" s="204"/>
      <c r="AK201" s="204"/>
      <c r="AL201" s="204"/>
      <c r="AM201" s="204">
        <v>21</v>
      </c>
      <c r="AN201" s="204"/>
      <c r="AO201" s="204"/>
      <c r="AP201" s="204"/>
      <c r="AQ201" s="204"/>
      <c r="AR201" s="204"/>
      <c r="AS201" s="204"/>
      <c r="AT201" s="204"/>
      <c r="AU201" s="204"/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</row>
    <row r="202" spans="1:60" ht="45" outlineLevel="1" x14ac:dyDescent="0.2">
      <c r="A202" s="263">
        <v>94</v>
      </c>
      <c r="B202" s="220" t="s">
        <v>419</v>
      </c>
      <c r="C202" s="249" t="s">
        <v>420</v>
      </c>
      <c r="D202" s="224" t="s">
        <v>191</v>
      </c>
      <c r="E202" s="229">
        <v>200</v>
      </c>
      <c r="F202" s="240"/>
      <c r="G202" s="238">
        <f>ROUND(E202*F202,2)</f>
        <v>0</v>
      </c>
      <c r="H202" s="237" t="s">
        <v>407</v>
      </c>
      <c r="I202" s="265" t="s">
        <v>147</v>
      </c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 t="s">
        <v>304</v>
      </c>
      <c r="AF202" s="204"/>
      <c r="AG202" s="204"/>
      <c r="AH202" s="204"/>
      <c r="AI202" s="204"/>
      <c r="AJ202" s="204"/>
      <c r="AK202" s="204"/>
      <c r="AL202" s="204"/>
      <c r="AM202" s="204">
        <v>21</v>
      </c>
      <c r="AN202" s="204"/>
      <c r="AO202" s="204"/>
      <c r="AP202" s="204"/>
      <c r="AQ202" s="204"/>
      <c r="AR202" s="204"/>
      <c r="AS202" s="204"/>
      <c r="AT202" s="204"/>
      <c r="AU202" s="204"/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</row>
    <row r="203" spans="1:60" outlineLevel="1" x14ac:dyDescent="0.2">
      <c r="A203" s="259"/>
      <c r="B203" s="221"/>
      <c r="C203" s="251" t="s">
        <v>421</v>
      </c>
      <c r="D203" s="226"/>
      <c r="E203" s="231">
        <v>200</v>
      </c>
      <c r="F203" s="238"/>
      <c r="G203" s="238"/>
      <c r="H203" s="237"/>
      <c r="I203" s="265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4"/>
      <c r="AT203" s="204"/>
      <c r="AU203" s="204"/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</row>
    <row r="204" spans="1:60" ht="45" outlineLevel="1" x14ac:dyDescent="0.2">
      <c r="A204" s="263">
        <v>95</v>
      </c>
      <c r="B204" s="220" t="s">
        <v>422</v>
      </c>
      <c r="C204" s="249" t="s">
        <v>423</v>
      </c>
      <c r="D204" s="224" t="s">
        <v>191</v>
      </c>
      <c r="E204" s="229">
        <v>30</v>
      </c>
      <c r="F204" s="240"/>
      <c r="G204" s="238">
        <f>ROUND(E204*F204,2)</f>
        <v>0</v>
      </c>
      <c r="H204" s="237" t="s">
        <v>407</v>
      </c>
      <c r="I204" s="265" t="s">
        <v>147</v>
      </c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 t="s">
        <v>304</v>
      </c>
      <c r="AF204" s="204"/>
      <c r="AG204" s="204"/>
      <c r="AH204" s="204"/>
      <c r="AI204" s="204"/>
      <c r="AJ204" s="204"/>
      <c r="AK204" s="204"/>
      <c r="AL204" s="204"/>
      <c r="AM204" s="204">
        <v>21</v>
      </c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</row>
    <row r="205" spans="1:60" ht="45" outlineLevel="1" x14ac:dyDescent="0.2">
      <c r="A205" s="263">
        <v>96</v>
      </c>
      <c r="B205" s="220" t="s">
        <v>424</v>
      </c>
      <c r="C205" s="249" t="s">
        <v>425</v>
      </c>
      <c r="D205" s="224" t="s">
        <v>191</v>
      </c>
      <c r="E205" s="229">
        <v>50</v>
      </c>
      <c r="F205" s="240"/>
      <c r="G205" s="238">
        <f>ROUND(E205*F205,2)</f>
        <v>0</v>
      </c>
      <c r="H205" s="237" t="s">
        <v>407</v>
      </c>
      <c r="I205" s="265" t="s">
        <v>147</v>
      </c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 t="s">
        <v>304</v>
      </c>
      <c r="AF205" s="204"/>
      <c r="AG205" s="204"/>
      <c r="AH205" s="204"/>
      <c r="AI205" s="204"/>
      <c r="AJ205" s="204"/>
      <c r="AK205" s="204"/>
      <c r="AL205" s="204"/>
      <c r="AM205" s="204">
        <v>21</v>
      </c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</row>
    <row r="206" spans="1:60" ht="45" outlineLevel="1" x14ac:dyDescent="0.2">
      <c r="A206" s="263">
        <v>97</v>
      </c>
      <c r="B206" s="220" t="s">
        <v>426</v>
      </c>
      <c r="C206" s="249" t="s">
        <v>427</v>
      </c>
      <c r="D206" s="224" t="s">
        <v>191</v>
      </c>
      <c r="E206" s="229">
        <v>380</v>
      </c>
      <c r="F206" s="240"/>
      <c r="G206" s="238">
        <f>ROUND(E206*F206,2)</f>
        <v>0</v>
      </c>
      <c r="H206" s="237" t="s">
        <v>407</v>
      </c>
      <c r="I206" s="265" t="s">
        <v>147</v>
      </c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 t="s">
        <v>304</v>
      </c>
      <c r="AF206" s="204"/>
      <c r="AG206" s="204"/>
      <c r="AH206" s="204"/>
      <c r="AI206" s="204"/>
      <c r="AJ206" s="204"/>
      <c r="AK206" s="204"/>
      <c r="AL206" s="204"/>
      <c r="AM206" s="204">
        <v>21</v>
      </c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</row>
    <row r="207" spans="1:60" ht="45" outlineLevel="1" x14ac:dyDescent="0.2">
      <c r="A207" s="263">
        <v>98</v>
      </c>
      <c r="B207" s="220" t="s">
        <v>428</v>
      </c>
      <c r="C207" s="249" t="s">
        <v>429</v>
      </c>
      <c r="D207" s="224" t="s">
        <v>191</v>
      </c>
      <c r="E207" s="229">
        <v>30</v>
      </c>
      <c r="F207" s="240"/>
      <c r="G207" s="238">
        <f>ROUND(E207*F207,2)</f>
        <v>0</v>
      </c>
      <c r="H207" s="237" t="s">
        <v>407</v>
      </c>
      <c r="I207" s="265" t="s">
        <v>147</v>
      </c>
      <c r="J207" s="204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 t="s">
        <v>304</v>
      </c>
      <c r="AF207" s="204"/>
      <c r="AG207" s="204"/>
      <c r="AH207" s="204"/>
      <c r="AI207" s="204"/>
      <c r="AJ207" s="204"/>
      <c r="AK207" s="204"/>
      <c r="AL207" s="204"/>
      <c r="AM207" s="204">
        <v>21</v>
      </c>
      <c r="AN207" s="204"/>
      <c r="AO207" s="204"/>
      <c r="AP207" s="204"/>
      <c r="AQ207" s="204"/>
      <c r="AR207" s="204"/>
      <c r="AS207" s="204"/>
      <c r="AT207" s="204"/>
      <c r="AU207" s="204"/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</row>
    <row r="208" spans="1:60" ht="45" outlineLevel="1" x14ac:dyDescent="0.2">
      <c r="A208" s="263">
        <v>99</v>
      </c>
      <c r="B208" s="220" t="s">
        <v>430</v>
      </c>
      <c r="C208" s="249" t="s">
        <v>431</v>
      </c>
      <c r="D208" s="224" t="s">
        <v>191</v>
      </c>
      <c r="E208" s="229">
        <v>50</v>
      </c>
      <c r="F208" s="240"/>
      <c r="G208" s="238">
        <f>ROUND(E208*F208,2)</f>
        <v>0</v>
      </c>
      <c r="H208" s="237" t="s">
        <v>407</v>
      </c>
      <c r="I208" s="265" t="s">
        <v>147</v>
      </c>
      <c r="J208" s="204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 t="s">
        <v>304</v>
      </c>
      <c r="AF208" s="204"/>
      <c r="AG208" s="204"/>
      <c r="AH208" s="204"/>
      <c r="AI208" s="204"/>
      <c r="AJ208" s="204"/>
      <c r="AK208" s="204"/>
      <c r="AL208" s="204"/>
      <c r="AM208" s="204">
        <v>21</v>
      </c>
      <c r="AN208" s="204"/>
      <c r="AO208" s="204"/>
      <c r="AP208" s="204"/>
      <c r="AQ208" s="204"/>
      <c r="AR208" s="204"/>
      <c r="AS208" s="204"/>
      <c r="AT208" s="204"/>
      <c r="AU208" s="204"/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</row>
    <row r="209" spans="1:60" ht="45" outlineLevel="1" x14ac:dyDescent="0.2">
      <c r="A209" s="263">
        <v>100</v>
      </c>
      <c r="B209" s="220" t="s">
        <v>432</v>
      </c>
      <c r="C209" s="249" t="s">
        <v>433</v>
      </c>
      <c r="D209" s="224" t="s">
        <v>191</v>
      </c>
      <c r="E209" s="229">
        <v>80</v>
      </c>
      <c r="F209" s="240"/>
      <c r="G209" s="238">
        <f>ROUND(E209*F209,2)</f>
        <v>0</v>
      </c>
      <c r="H209" s="237" t="s">
        <v>407</v>
      </c>
      <c r="I209" s="265" t="s">
        <v>147</v>
      </c>
      <c r="J209" s="204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 t="s">
        <v>304</v>
      </c>
      <c r="AF209" s="204"/>
      <c r="AG209" s="204"/>
      <c r="AH209" s="204"/>
      <c r="AI209" s="204"/>
      <c r="AJ209" s="204"/>
      <c r="AK209" s="204"/>
      <c r="AL209" s="204"/>
      <c r="AM209" s="204">
        <v>21</v>
      </c>
      <c r="AN209" s="204"/>
      <c r="AO209" s="204"/>
      <c r="AP209" s="204"/>
      <c r="AQ209" s="204"/>
      <c r="AR209" s="204"/>
      <c r="AS209" s="204"/>
      <c r="AT209" s="204"/>
      <c r="AU209" s="204"/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</row>
    <row r="210" spans="1:60" ht="33.75" outlineLevel="1" x14ac:dyDescent="0.2">
      <c r="A210" s="263">
        <v>101</v>
      </c>
      <c r="B210" s="220" t="s">
        <v>434</v>
      </c>
      <c r="C210" s="249" t="s">
        <v>435</v>
      </c>
      <c r="D210" s="224" t="s">
        <v>191</v>
      </c>
      <c r="E210" s="229">
        <v>130</v>
      </c>
      <c r="F210" s="240"/>
      <c r="G210" s="238">
        <f>ROUND(E210*F210,2)</f>
        <v>0</v>
      </c>
      <c r="H210" s="237" t="s">
        <v>407</v>
      </c>
      <c r="I210" s="265" t="s">
        <v>147</v>
      </c>
      <c r="J210" s="204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 t="s">
        <v>304</v>
      </c>
      <c r="AF210" s="204"/>
      <c r="AG210" s="204"/>
      <c r="AH210" s="204"/>
      <c r="AI210" s="204"/>
      <c r="AJ210" s="204"/>
      <c r="AK210" s="204"/>
      <c r="AL210" s="204"/>
      <c r="AM210" s="204">
        <v>21</v>
      </c>
      <c r="AN210" s="204"/>
      <c r="AO210" s="204"/>
      <c r="AP210" s="204"/>
      <c r="AQ210" s="204"/>
      <c r="AR210" s="204"/>
      <c r="AS210" s="204"/>
      <c r="AT210" s="204"/>
      <c r="AU210" s="204"/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</row>
    <row r="211" spans="1:60" ht="33.75" outlineLevel="1" x14ac:dyDescent="0.2">
      <c r="A211" s="263">
        <v>102</v>
      </c>
      <c r="B211" s="220" t="s">
        <v>436</v>
      </c>
      <c r="C211" s="249" t="s">
        <v>437</v>
      </c>
      <c r="D211" s="224" t="s">
        <v>191</v>
      </c>
      <c r="E211" s="229">
        <v>50</v>
      </c>
      <c r="F211" s="240"/>
      <c r="G211" s="238">
        <f>ROUND(E211*F211,2)</f>
        <v>0</v>
      </c>
      <c r="H211" s="237" t="s">
        <v>407</v>
      </c>
      <c r="I211" s="265" t="s">
        <v>147</v>
      </c>
      <c r="J211" s="204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 t="s">
        <v>304</v>
      </c>
      <c r="AF211" s="204"/>
      <c r="AG211" s="204"/>
      <c r="AH211" s="204"/>
      <c r="AI211" s="204"/>
      <c r="AJ211" s="204"/>
      <c r="AK211" s="204"/>
      <c r="AL211" s="204"/>
      <c r="AM211" s="204">
        <v>21</v>
      </c>
      <c r="AN211" s="204"/>
      <c r="AO211" s="204"/>
      <c r="AP211" s="204"/>
      <c r="AQ211" s="204"/>
      <c r="AR211" s="204"/>
      <c r="AS211" s="204"/>
      <c r="AT211" s="204"/>
      <c r="AU211" s="204"/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</row>
    <row r="212" spans="1:60" ht="22.5" outlineLevel="1" x14ac:dyDescent="0.2">
      <c r="A212" s="263">
        <v>103</v>
      </c>
      <c r="B212" s="220" t="s">
        <v>438</v>
      </c>
      <c r="C212" s="249" t="s">
        <v>439</v>
      </c>
      <c r="D212" s="224" t="s">
        <v>191</v>
      </c>
      <c r="E212" s="229">
        <v>85</v>
      </c>
      <c r="F212" s="240"/>
      <c r="G212" s="238">
        <f>ROUND(E212*F212,2)</f>
        <v>0</v>
      </c>
      <c r="H212" s="237" t="s">
        <v>407</v>
      </c>
      <c r="I212" s="265" t="s">
        <v>147</v>
      </c>
      <c r="J212" s="204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 t="s">
        <v>304</v>
      </c>
      <c r="AF212" s="204"/>
      <c r="AG212" s="204"/>
      <c r="AH212" s="204"/>
      <c r="AI212" s="204"/>
      <c r="AJ212" s="204"/>
      <c r="AK212" s="204"/>
      <c r="AL212" s="204"/>
      <c r="AM212" s="204">
        <v>21</v>
      </c>
      <c r="AN212" s="204"/>
      <c r="AO212" s="204"/>
      <c r="AP212" s="204"/>
      <c r="AQ212" s="204"/>
      <c r="AR212" s="204"/>
      <c r="AS212" s="204"/>
      <c r="AT212" s="204"/>
      <c r="AU212" s="204"/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</row>
    <row r="213" spans="1:60" outlineLevel="1" x14ac:dyDescent="0.2">
      <c r="A213" s="263">
        <v>104</v>
      </c>
      <c r="B213" s="220" t="s">
        <v>440</v>
      </c>
      <c r="C213" s="249" t="s">
        <v>441</v>
      </c>
      <c r="D213" s="224" t="s">
        <v>145</v>
      </c>
      <c r="E213" s="229">
        <v>6</v>
      </c>
      <c r="F213" s="240"/>
      <c r="G213" s="238">
        <f>ROUND(E213*F213,2)</f>
        <v>0</v>
      </c>
      <c r="H213" s="237" t="s">
        <v>407</v>
      </c>
      <c r="I213" s="265" t="s">
        <v>147</v>
      </c>
      <c r="J213" s="204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04"/>
      <c r="AB213" s="204"/>
      <c r="AC213" s="204"/>
      <c r="AD213" s="204"/>
      <c r="AE213" s="204" t="s">
        <v>304</v>
      </c>
      <c r="AF213" s="204"/>
      <c r="AG213" s="204"/>
      <c r="AH213" s="204"/>
      <c r="AI213" s="204"/>
      <c r="AJ213" s="204"/>
      <c r="AK213" s="204"/>
      <c r="AL213" s="204"/>
      <c r="AM213" s="204">
        <v>21</v>
      </c>
      <c r="AN213" s="204"/>
      <c r="AO213" s="204"/>
      <c r="AP213" s="204"/>
      <c r="AQ213" s="204"/>
      <c r="AR213" s="204"/>
      <c r="AS213" s="204"/>
      <c r="AT213" s="204"/>
      <c r="AU213" s="204"/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</row>
    <row r="214" spans="1:60" outlineLevel="1" x14ac:dyDescent="0.2">
      <c r="A214" s="263">
        <v>105</v>
      </c>
      <c r="B214" s="220" t="s">
        <v>442</v>
      </c>
      <c r="C214" s="249" t="s">
        <v>443</v>
      </c>
      <c r="D214" s="224" t="s">
        <v>145</v>
      </c>
      <c r="E214" s="229">
        <v>11</v>
      </c>
      <c r="F214" s="240"/>
      <c r="G214" s="238">
        <f>ROUND(E214*F214,2)</f>
        <v>0</v>
      </c>
      <c r="H214" s="237" t="s">
        <v>407</v>
      </c>
      <c r="I214" s="265" t="s">
        <v>147</v>
      </c>
      <c r="J214" s="204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204"/>
      <c r="AD214" s="204"/>
      <c r="AE214" s="204" t="s">
        <v>304</v>
      </c>
      <c r="AF214" s="204"/>
      <c r="AG214" s="204"/>
      <c r="AH214" s="204"/>
      <c r="AI214" s="204"/>
      <c r="AJ214" s="204"/>
      <c r="AK214" s="204"/>
      <c r="AL214" s="204"/>
      <c r="AM214" s="204">
        <v>21</v>
      </c>
      <c r="AN214" s="204"/>
      <c r="AO214" s="204"/>
      <c r="AP214" s="204"/>
      <c r="AQ214" s="204"/>
      <c r="AR214" s="204"/>
      <c r="AS214" s="204"/>
      <c r="AT214" s="204"/>
      <c r="AU214" s="204"/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</row>
    <row r="215" spans="1:60" outlineLevel="1" x14ac:dyDescent="0.2">
      <c r="A215" s="263">
        <v>106</v>
      </c>
      <c r="B215" s="220" t="s">
        <v>444</v>
      </c>
      <c r="C215" s="249" t="s">
        <v>445</v>
      </c>
      <c r="D215" s="224" t="s">
        <v>302</v>
      </c>
      <c r="E215" s="229">
        <v>4</v>
      </c>
      <c r="F215" s="240"/>
      <c r="G215" s="238">
        <f>ROUND(E215*F215,2)</f>
        <v>0</v>
      </c>
      <c r="H215" s="237"/>
      <c r="I215" s="265" t="s">
        <v>303</v>
      </c>
      <c r="J215" s="204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204"/>
      <c r="AD215" s="204"/>
      <c r="AE215" s="204" t="s">
        <v>304</v>
      </c>
      <c r="AF215" s="204"/>
      <c r="AG215" s="204"/>
      <c r="AH215" s="204"/>
      <c r="AI215" s="204"/>
      <c r="AJ215" s="204"/>
      <c r="AK215" s="204"/>
      <c r="AL215" s="204"/>
      <c r="AM215" s="204">
        <v>21</v>
      </c>
      <c r="AN215" s="204"/>
      <c r="AO215" s="204"/>
      <c r="AP215" s="204"/>
      <c r="AQ215" s="204"/>
      <c r="AR215" s="204"/>
      <c r="AS215" s="204"/>
      <c r="AT215" s="204"/>
      <c r="AU215" s="204"/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</row>
    <row r="216" spans="1:60" outlineLevel="1" x14ac:dyDescent="0.2">
      <c r="A216" s="263">
        <v>107</v>
      </c>
      <c r="B216" s="220" t="s">
        <v>446</v>
      </c>
      <c r="C216" s="249" t="s">
        <v>447</v>
      </c>
      <c r="D216" s="224" t="s">
        <v>302</v>
      </c>
      <c r="E216" s="229">
        <v>2</v>
      </c>
      <c r="F216" s="240"/>
      <c r="G216" s="238">
        <f>ROUND(E216*F216,2)</f>
        <v>0</v>
      </c>
      <c r="H216" s="237"/>
      <c r="I216" s="265" t="s">
        <v>303</v>
      </c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204"/>
      <c r="AD216" s="204"/>
      <c r="AE216" s="204" t="s">
        <v>304</v>
      </c>
      <c r="AF216" s="204"/>
      <c r="AG216" s="204"/>
      <c r="AH216" s="204"/>
      <c r="AI216" s="204"/>
      <c r="AJ216" s="204"/>
      <c r="AK216" s="204"/>
      <c r="AL216" s="204"/>
      <c r="AM216" s="204">
        <v>21</v>
      </c>
      <c r="AN216" s="204"/>
      <c r="AO216" s="204"/>
      <c r="AP216" s="204"/>
      <c r="AQ216" s="204"/>
      <c r="AR216" s="204"/>
      <c r="AS216" s="204"/>
      <c r="AT216" s="204"/>
      <c r="AU216" s="204"/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</row>
    <row r="217" spans="1:60" ht="22.5" outlineLevel="1" x14ac:dyDescent="0.2">
      <c r="A217" s="263">
        <v>108</v>
      </c>
      <c r="B217" s="220" t="s">
        <v>448</v>
      </c>
      <c r="C217" s="249" t="s">
        <v>449</v>
      </c>
      <c r="D217" s="224" t="s">
        <v>145</v>
      </c>
      <c r="E217" s="229">
        <v>72</v>
      </c>
      <c r="F217" s="240"/>
      <c r="G217" s="238">
        <f>ROUND(E217*F217,2)</f>
        <v>0</v>
      </c>
      <c r="H217" s="237" t="s">
        <v>407</v>
      </c>
      <c r="I217" s="265" t="s">
        <v>147</v>
      </c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204"/>
      <c r="AD217" s="204"/>
      <c r="AE217" s="204" t="s">
        <v>304</v>
      </c>
      <c r="AF217" s="204"/>
      <c r="AG217" s="204"/>
      <c r="AH217" s="204"/>
      <c r="AI217" s="204"/>
      <c r="AJ217" s="204"/>
      <c r="AK217" s="204"/>
      <c r="AL217" s="204"/>
      <c r="AM217" s="204">
        <v>21</v>
      </c>
      <c r="AN217" s="204"/>
      <c r="AO217" s="204"/>
      <c r="AP217" s="204"/>
      <c r="AQ217" s="204"/>
      <c r="AR217" s="204"/>
      <c r="AS217" s="204"/>
      <c r="AT217" s="204"/>
      <c r="AU217" s="204"/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</row>
    <row r="218" spans="1:60" ht="22.5" outlineLevel="1" x14ac:dyDescent="0.2">
      <c r="A218" s="263">
        <v>109</v>
      </c>
      <c r="B218" s="220" t="s">
        <v>450</v>
      </c>
      <c r="C218" s="249" t="s">
        <v>451</v>
      </c>
      <c r="D218" s="224" t="s">
        <v>145</v>
      </c>
      <c r="E218" s="229">
        <v>20</v>
      </c>
      <c r="F218" s="240"/>
      <c r="G218" s="238">
        <f>ROUND(E218*F218,2)</f>
        <v>0</v>
      </c>
      <c r="H218" s="237" t="s">
        <v>407</v>
      </c>
      <c r="I218" s="265" t="s">
        <v>147</v>
      </c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4"/>
      <c r="AB218" s="204"/>
      <c r="AC218" s="204"/>
      <c r="AD218" s="204"/>
      <c r="AE218" s="204" t="s">
        <v>304</v>
      </c>
      <c r="AF218" s="204"/>
      <c r="AG218" s="204"/>
      <c r="AH218" s="204"/>
      <c r="AI218" s="204"/>
      <c r="AJ218" s="204"/>
      <c r="AK218" s="204"/>
      <c r="AL218" s="204"/>
      <c r="AM218" s="204">
        <v>21</v>
      </c>
      <c r="AN218" s="204"/>
      <c r="AO218" s="204"/>
      <c r="AP218" s="204"/>
      <c r="AQ218" s="204"/>
      <c r="AR218" s="204"/>
      <c r="AS218" s="204"/>
      <c r="AT218" s="204"/>
      <c r="AU218" s="204"/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</row>
    <row r="219" spans="1:60" ht="22.5" outlineLevel="1" x14ac:dyDescent="0.2">
      <c r="A219" s="263">
        <v>110</v>
      </c>
      <c r="B219" s="220" t="s">
        <v>452</v>
      </c>
      <c r="C219" s="249" t="s">
        <v>453</v>
      </c>
      <c r="D219" s="224" t="s">
        <v>145</v>
      </c>
      <c r="E219" s="229">
        <v>9</v>
      </c>
      <c r="F219" s="240"/>
      <c r="G219" s="238">
        <f>ROUND(E219*F219,2)</f>
        <v>0</v>
      </c>
      <c r="H219" s="237" t="s">
        <v>407</v>
      </c>
      <c r="I219" s="265" t="s">
        <v>147</v>
      </c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4"/>
      <c r="AB219" s="204"/>
      <c r="AC219" s="204"/>
      <c r="AD219" s="204"/>
      <c r="AE219" s="204" t="s">
        <v>304</v>
      </c>
      <c r="AF219" s="204"/>
      <c r="AG219" s="204"/>
      <c r="AH219" s="204"/>
      <c r="AI219" s="204"/>
      <c r="AJ219" s="204"/>
      <c r="AK219" s="204"/>
      <c r="AL219" s="204"/>
      <c r="AM219" s="204">
        <v>21</v>
      </c>
      <c r="AN219" s="204"/>
      <c r="AO219" s="204"/>
      <c r="AP219" s="204"/>
      <c r="AQ219" s="204"/>
      <c r="AR219" s="204"/>
      <c r="AS219" s="204"/>
      <c r="AT219" s="204"/>
      <c r="AU219" s="204"/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</row>
    <row r="220" spans="1:60" outlineLevel="1" x14ac:dyDescent="0.2">
      <c r="A220" s="263">
        <v>111</v>
      </c>
      <c r="B220" s="220" t="s">
        <v>454</v>
      </c>
      <c r="C220" s="249" t="s">
        <v>455</v>
      </c>
      <c r="D220" s="224" t="s">
        <v>302</v>
      </c>
      <c r="E220" s="229">
        <v>3</v>
      </c>
      <c r="F220" s="240"/>
      <c r="G220" s="238">
        <f>ROUND(E220*F220,2)</f>
        <v>0</v>
      </c>
      <c r="H220" s="237"/>
      <c r="I220" s="265" t="s">
        <v>303</v>
      </c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 t="s">
        <v>304</v>
      </c>
      <c r="AF220" s="204"/>
      <c r="AG220" s="204"/>
      <c r="AH220" s="204"/>
      <c r="AI220" s="204"/>
      <c r="AJ220" s="204"/>
      <c r="AK220" s="204"/>
      <c r="AL220" s="204"/>
      <c r="AM220" s="204">
        <v>21</v>
      </c>
      <c r="AN220" s="204"/>
      <c r="AO220" s="204"/>
      <c r="AP220" s="204"/>
      <c r="AQ220" s="204"/>
      <c r="AR220" s="204"/>
      <c r="AS220" s="204"/>
      <c r="AT220" s="204"/>
      <c r="AU220" s="204"/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</row>
    <row r="221" spans="1:60" outlineLevel="1" x14ac:dyDescent="0.2">
      <c r="A221" s="263">
        <v>112</v>
      </c>
      <c r="B221" s="220" t="s">
        <v>456</v>
      </c>
      <c r="C221" s="249" t="s">
        <v>457</v>
      </c>
      <c r="D221" s="224" t="s">
        <v>302</v>
      </c>
      <c r="E221" s="229">
        <v>1</v>
      </c>
      <c r="F221" s="240"/>
      <c r="G221" s="238">
        <f>ROUND(E221*F221,2)</f>
        <v>0</v>
      </c>
      <c r="H221" s="237"/>
      <c r="I221" s="265" t="s">
        <v>303</v>
      </c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4"/>
      <c r="AB221" s="204"/>
      <c r="AC221" s="204"/>
      <c r="AD221" s="204"/>
      <c r="AE221" s="204" t="s">
        <v>304</v>
      </c>
      <c r="AF221" s="204"/>
      <c r="AG221" s="204"/>
      <c r="AH221" s="204"/>
      <c r="AI221" s="204"/>
      <c r="AJ221" s="204"/>
      <c r="AK221" s="204"/>
      <c r="AL221" s="204"/>
      <c r="AM221" s="204">
        <v>21</v>
      </c>
      <c r="AN221" s="204"/>
      <c r="AO221" s="204"/>
      <c r="AP221" s="204"/>
      <c r="AQ221" s="204"/>
      <c r="AR221" s="204"/>
      <c r="AS221" s="204"/>
      <c r="AT221" s="204"/>
      <c r="AU221" s="204"/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</row>
    <row r="222" spans="1:60" outlineLevel="1" x14ac:dyDescent="0.2">
      <c r="A222" s="263">
        <v>113</v>
      </c>
      <c r="B222" s="220" t="s">
        <v>458</v>
      </c>
      <c r="C222" s="249" t="s">
        <v>459</v>
      </c>
      <c r="D222" s="224" t="s">
        <v>145</v>
      </c>
      <c r="E222" s="229">
        <v>116</v>
      </c>
      <c r="F222" s="240"/>
      <c r="G222" s="238">
        <f>ROUND(E222*F222,2)</f>
        <v>0</v>
      </c>
      <c r="H222" s="237" t="s">
        <v>407</v>
      </c>
      <c r="I222" s="265" t="s">
        <v>147</v>
      </c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  <c r="AB222" s="204"/>
      <c r="AC222" s="204"/>
      <c r="AD222" s="204"/>
      <c r="AE222" s="204" t="s">
        <v>304</v>
      </c>
      <c r="AF222" s="204"/>
      <c r="AG222" s="204"/>
      <c r="AH222" s="204"/>
      <c r="AI222" s="204"/>
      <c r="AJ222" s="204"/>
      <c r="AK222" s="204"/>
      <c r="AL222" s="204"/>
      <c r="AM222" s="204">
        <v>21</v>
      </c>
      <c r="AN222" s="204"/>
      <c r="AO222" s="204"/>
      <c r="AP222" s="204"/>
      <c r="AQ222" s="204"/>
      <c r="AR222" s="204"/>
      <c r="AS222" s="204"/>
      <c r="AT222" s="204"/>
      <c r="AU222" s="204"/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</row>
    <row r="223" spans="1:60" ht="22.5" outlineLevel="1" x14ac:dyDescent="0.2">
      <c r="A223" s="263">
        <v>114</v>
      </c>
      <c r="B223" s="220" t="s">
        <v>460</v>
      </c>
      <c r="C223" s="249" t="s">
        <v>461</v>
      </c>
      <c r="D223" s="224" t="s">
        <v>145</v>
      </c>
      <c r="E223" s="229">
        <v>1</v>
      </c>
      <c r="F223" s="240"/>
      <c r="G223" s="238">
        <f>ROUND(E223*F223,2)</f>
        <v>0</v>
      </c>
      <c r="H223" s="237" t="s">
        <v>407</v>
      </c>
      <c r="I223" s="265" t="s">
        <v>147</v>
      </c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4"/>
      <c r="AD223" s="204"/>
      <c r="AE223" s="204" t="s">
        <v>304</v>
      </c>
      <c r="AF223" s="204"/>
      <c r="AG223" s="204"/>
      <c r="AH223" s="204"/>
      <c r="AI223" s="204"/>
      <c r="AJ223" s="204"/>
      <c r="AK223" s="204"/>
      <c r="AL223" s="204"/>
      <c r="AM223" s="204">
        <v>21</v>
      </c>
      <c r="AN223" s="204"/>
      <c r="AO223" s="204"/>
      <c r="AP223" s="204"/>
      <c r="AQ223" s="204"/>
      <c r="AR223" s="204"/>
      <c r="AS223" s="204"/>
      <c r="AT223" s="204"/>
      <c r="AU223" s="204"/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</row>
    <row r="224" spans="1:60" ht="22.5" outlineLevel="1" x14ac:dyDescent="0.2">
      <c r="A224" s="263">
        <v>115</v>
      </c>
      <c r="B224" s="220" t="s">
        <v>462</v>
      </c>
      <c r="C224" s="249" t="s">
        <v>463</v>
      </c>
      <c r="D224" s="224" t="s">
        <v>145</v>
      </c>
      <c r="E224" s="229">
        <v>209</v>
      </c>
      <c r="F224" s="240"/>
      <c r="G224" s="238">
        <f>ROUND(E224*F224,2)</f>
        <v>0</v>
      </c>
      <c r="H224" s="237" t="s">
        <v>407</v>
      </c>
      <c r="I224" s="265" t="s">
        <v>147</v>
      </c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 s="204"/>
      <c r="AC224" s="204"/>
      <c r="AD224" s="204"/>
      <c r="AE224" s="204" t="s">
        <v>304</v>
      </c>
      <c r="AF224" s="204"/>
      <c r="AG224" s="204"/>
      <c r="AH224" s="204"/>
      <c r="AI224" s="204"/>
      <c r="AJ224" s="204"/>
      <c r="AK224" s="204"/>
      <c r="AL224" s="204"/>
      <c r="AM224" s="204">
        <v>21</v>
      </c>
      <c r="AN224" s="204"/>
      <c r="AO224" s="204"/>
      <c r="AP224" s="204"/>
      <c r="AQ224" s="204"/>
      <c r="AR224" s="204"/>
      <c r="AS224" s="204"/>
      <c r="AT224" s="204"/>
      <c r="AU224" s="204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</row>
    <row r="225" spans="1:60" ht="22.5" outlineLevel="1" x14ac:dyDescent="0.2">
      <c r="A225" s="263">
        <v>116</v>
      </c>
      <c r="B225" s="220" t="s">
        <v>464</v>
      </c>
      <c r="C225" s="249" t="s">
        <v>465</v>
      </c>
      <c r="D225" s="224" t="s">
        <v>145</v>
      </c>
      <c r="E225" s="229">
        <v>113</v>
      </c>
      <c r="F225" s="240"/>
      <c r="G225" s="238">
        <f>ROUND(E225*F225,2)</f>
        <v>0</v>
      </c>
      <c r="H225" s="237"/>
      <c r="I225" s="265" t="s">
        <v>303</v>
      </c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 s="204"/>
      <c r="AC225" s="204"/>
      <c r="AD225" s="204"/>
      <c r="AE225" s="204" t="s">
        <v>304</v>
      </c>
      <c r="AF225" s="204"/>
      <c r="AG225" s="204"/>
      <c r="AH225" s="204"/>
      <c r="AI225" s="204"/>
      <c r="AJ225" s="204"/>
      <c r="AK225" s="204"/>
      <c r="AL225" s="204"/>
      <c r="AM225" s="204">
        <v>21</v>
      </c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</row>
    <row r="226" spans="1:60" ht="45" outlineLevel="1" x14ac:dyDescent="0.2">
      <c r="A226" s="263">
        <v>117</v>
      </c>
      <c r="B226" s="220" t="s">
        <v>466</v>
      </c>
      <c r="C226" s="249" t="s">
        <v>467</v>
      </c>
      <c r="D226" s="224" t="s">
        <v>191</v>
      </c>
      <c r="E226" s="229">
        <v>20</v>
      </c>
      <c r="F226" s="240"/>
      <c r="G226" s="238">
        <f>ROUND(E226*F226,2)</f>
        <v>0</v>
      </c>
      <c r="H226" s="237" t="s">
        <v>407</v>
      </c>
      <c r="I226" s="265" t="s">
        <v>147</v>
      </c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 s="204"/>
      <c r="AC226" s="204"/>
      <c r="AD226" s="204"/>
      <c r="AE226" s="204" t="s">
        <v>304</v>
      </c>
      <c r="AF226" s="204"/>
      <c r="AG226" s="204"/>
      <c r="AH226" s="204"/>
      <c r="AI226" s="204"/>
      <c r="AJ226" s="204"/>
      <c r="AK226" s="204"/>
      <c r="AL226" s="204"/>
      <c r="AM226" s="204">
        <v>21</v>
      </c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</row>
    <row r="227" spans="1:60" outlineLevel="1" x14ac:dyDescent="0.2">
      <c r="A227" s="263">
        <v>118</v>
      </c>
      <c r="B227" s="220" t="s">
        <v>468</v>
      </c>
      <c r="C227" s="249" t="s">
        <v>469</v>
      </c>
      <c r="D227" s="224" t="s">
        <v>302</v>
      </c>
      <c r="E227" s="229">
        <v>570</v>
      </c>
      <c r="F227" s="240"/>
      <c r="G227" s="238">
        <f>ROUND(E227*F227,2)</f>
        <v>0</v>
      </c>
      <c r="H227" s="237"/>
      <c r="I227" s="265" t="s">
        <v>303</v>
      </c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 s="204"/>
      <c r="AC227" s="204"/>
      <c r="AD227" s="204"/>
      <c r="AE227" s="204" t="s">
        <v>304</v>
      </c>
      <c r="AF227" s="204"/>
      <c r="AG227" s="204"/>
      <c r="AH227" s="204"/>
      <c r="AI227" s="204"/>
      <c r="AJ227" s="204"/>
      <c r="AK227" s="204"/>
      <c r="AL227" s="204"/>
      <c r="AM227" s="204">
        <v>21</v>
      </c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</row>
    <row r="228" spans="1:60" outlineLevel="1" x14ac:dyDescent="0.2">
      <c r="A228" s="263">
        <v>119</v>
      </c>
      <c r="B228" s="220" t="s">
        <v>470</v>
      </c>
      <c r="C228" s="249" t="s">
        <v>469</v>
      </c>
      <c r="D228" s="224" t="s">
        <v>302</v>
      </c>
      <c r="E228" s="229">
        <v>115</v>
      </c>
      <c r="F228" s="240"/>
      <c r="G228" s="238">
        <f>ROUND(E228*F228,2)</f>
        <v>0</v>
      </c>
      <c r="H228" s="237"/>
      <c r="I228" s="265" t="s">
        <v>303</v>
      </c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4"/>
      <c r="AD228" s="204"/>
      <c r="AE228" s="204" t="s">
        <v>304</v>
      </c>
      <c r="AF228" s="204"/>
      <c r="AG228" s="204"/>
      <c r="AH228" s="204"/>
      <c r="AI228" s="204"/>
      <c r="AJ228" s="204"/>
      <c r="AK228" s="204"/>
      <c r="AL228" s="204"/>
      <c r="AM228" s="204">
        <v>21</v>
      </c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</row>
    <row r="229" spans="1:60" ht="33.75" outlineLevel="1" x14ac:dyDescent="0.2">
      <c r="A229" s="263">
        <v>120</v>
      </c>
      <c r="B229" s="220" t="s">
        <v>471</v>
      </c>
      <c r="C229" s="249" t="s">
        <v>472</v>
      </c>
      <c r="D229" s="224" t="s">
        <v>145</v>
      </c>
      <c r="E229" s="229">
        <v>221</v>
      </c>
      <c r="F229" s="240"/>
      <c r="G229" s="238">
        <f>ROUND(E229*F229,2)</f>
        <v>0</v>
      </c>
      <c r="H229" s="237" t="s">
        <v>407</v>
      </c>
      <c r="I229" s="265" t="s">
        <v>147</v>
      </c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 t="s">
        <v>304</v>
      </c>
      <c r="AF229" s="204"/>
      <c r="AG229" s="204"/>
      <c r="AH229" s="204"/>
      <c r="AI229" s="204"/>
      <c r="AJ229" s="204"/>
      <c r="AK229" s="204"/>
      <c r="AL229" s="204"/>
      <c r="AM229" s="204">
        <v>21</v>
      </c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</row>
    <row r="230" spans="1:60" ht="33.75" outlineLevel="1" x14ac:dyDescent="0.2">
      <c r="A230" s="263">
        <v>121</v>
      </c>
      <c r="B230" s="220" t="s">
        <v>473</v>
      </c>
      <c r="C230" s="249" t="s">
        <v>474</v>
      </c>
      <c r="D230" s="224" t="s">
        <v>145</v>
      </c>
      <c r="E230" s="229">
        <v>221</v>
      </c>
      <c r="F230" s="240"/>
      <c r="G230" s="238">
        <f>ROUND(E230*F230,2)</f>
        <v>0</v>
      </c>
      <c r="H230" s="237" t="s">
        <v>407</v>
      </c>
      <c r="I230" s="265" t="s">
        <v>147</v>
      </c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 t="s">
        <v>304</v>
      </c>
      <c r="AF230" s="204"/>
      <c r="AG230" s="204"/>
      <c r="AH230" s="204"/>
      <c r="AI230" s="204"/>
      <c r="AJ230" s="204"/>
      <c r="AK230" s="204"/>
      <c r="AL230" s="204"/>
      <c r="AM230" s="204">
        <v>21</v>
      </c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</row>
    <row r="231" spans="1:60" ht="22.5" outlineLevel="1" x14ac:dyDescent="0.2">
      <c r="A231" s="263">
        <v>122</v>
      </c>
      <c r="B231" s="220" t="s">
        <v>475</v>
      </c>
      <c r="C231" s="249" t="s">
        <v>476</v>
      </c>
      <c r="D231" s="224" t="s">
        <v>145</v>
      </c>
      <c r="E231" s="229">
        <v>1</v>
      </c>
      <c r="F231" s="240"/>
      <c r="G231" s="238">
        <f>ROUND(E231*F231,2)</f>
        <v>0</v>
      </c>
      <c r="H231" s="237" t="s">
        <v>407</v>
      </c>
      <c r="I231" s="265" t="s">
        <v>147</v>
      </c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4"/>
      <c r="AD231" s="204"/>
      <c r="AE231" s="204" t="s">
        <v>304</v>
      </c>
      <c r="AF231" s="204"/>
      <c r="AG231" s="204"/>
      <c r="AH231" s="204"/>
      <c r="AI231" s="204"/>
      <c r="AJ231" s="204"/>
      <c r="AK231" s="204"/>
      <c r="AL231" s="204"/>
      <c r="AM231" s="204">
        <v>21</v>
      </c>
      <c r="AN231" s="204"/>
      <c r="AO231" s="204"/>
      <c r="AP231" s="204"/>
      <c r="AQ231" s="204"/>
      <c r="AR231" s="204"/>
      <c r="AS231" s="204"/>
      <c r="AT231" s="204"/>
      <c r="AU231" s="204"/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</row>
    <row r="232" spans="1:60" ht="22.5" outlineLevel="1" x14ac:dyDescent="0.2">
      <c r="A232" s="263">
        <v>123</v>
      </c>
      <c r="B232" s="220" t="s">
        <v>477</v>
      </c>
      <c r="C232" s="249" t="s">
        <v>478</v>
      </c>
      <c r="D232" s="224" t="s">
        <v>145</v>
      </c>
      <c r="E232" s="229">
        <v>350</v>
      </c>
      <c r="F232" s="240"/>
      <c r="G232" s="238">
        <f>ROUND(E232*F232,2)</f>
        <v>0</v>
      </c>
      <c r="H232" s="237" t="s">
        <v>407</v>
      </c>
      <c r="I232" s="265" t="s">
        <v>147</v>
      </c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 t="s">
        <v>304</v>
      </c>
      <c r="AF232" s="204"/>
      <c r="AG232" s="204"/>
      <c r="AH232" s="204"/>
      <c r="AI232" s="204"/>
      <c r="AJ232" s="204"/>
      <c r="AK232" s="204"/>
      <c r="AL232" s="204"/>
      <c r="AM232" s="204">
        <v>21</v>
      </c>
      <c r="AN232" s="204"/>
      <c r="AO232" s="204"/>
      <c r="AP232" s="204"/>
      <c r="AQ232" s="204"/>
      <c r="AR232" s="204"/>
      <c r="AS232" s="204"/>
      <c r="AT232" s="204"/>
      <c r="AU232" s="204"/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</row>
    <row r="233" spans="1:60" x14ac:dyDescent="0.2">
      <c r="A233" s="258" t="s">
        <v>138</v>
      </c>
      <c r="B233" s="219" t="s">
        <v>117</v>
      </c>
      <c r="C233" s="246" t="s">
        <v>118</v>
      </c>
      <c r="D233" s="222"/>
      <c r="E233" s="227"/>
      <c r="F233" s="241">
        <f>SUM(G234:G245)</f>
        <v>0</v>
      </c>
      <c r="G233" s="242"/>
      <c r="H233" s="234"/>
      <c r="I233" s="264"/>
      <c r="AE233" t="s">
        <v>139</v>
      </c>
    </row>
    <row r="234" spans="1:60" outlineLevel="1" x14ac:dyDescent="0.2">
      <c r="A234" s="259"/>
      <c r="B234" s="216" t="s">
        <v>479</v>
      </c>
      <c r="C234" s="247"/>
      <c r="D234" s="223"/>
      <c r="E234" s="228"/>
      <c r="F234" s="235"/>
      <c r="G234" s="236"/>
      <c r="H234" s="237"/>
      <c r="I234" s="265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>
        <v>0</v>
      </c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</row>
    <row r="235" spans="1:60" outlineLevel="1" x14ac:dyDescent="0.2">
      <c r="A235" s="263">
        <v>124</v>
      </c>
      <c r="B235" s="220" t="s">
        <v>480</v>
      </c>
      <c r="C235" s="249" t="s">
        <v>481</v>
      </c>
      <c r="D235" s="224" t="s">
        <v>145</v>
      </c>
      <c r="E235" s="229">
        <v>82</v>
      </c>
      <c r="F235" s="240"/>
      <c r="G235" s="238">
        <f>ROUND(E235*F235,2)</f>
        <v>0</v>
      </c>
      <c r="H235" s="237" t="s">
        <v>482</v>
      </c>
      <c r="I235" s="265" t="s">
        <v>147</v>
      </c>
      <c r="J235" s="204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  <c r="AA235" s="204"/>
      <c r="AB235" s="204"/>
      <c r="AC235" s="204"/>
      <c r="AD235" s="204"/>
      <c r="AE235" s="204" t="s">
        <v>148</v>
      </c>
      <c r="AF235" s="204"/>
      <c r="AG235" s="204"/>
      <c r="AH235" s="204"/>
      <c r="AI235" s="204"/>
      <c r="AJ235" s="204"/>
      <c r="AK235" s="204"/>
      <c r="AL235" s="204"/>
      <c r="AM235" s="204">
        <v>21</v>
      </c>
      <c r="AN235" s="204"/>
      <c r="AO235" s="204"/>
      <c r="AP235" s="204"/>
      <c r="AQ235" s="204"/>
      <c r="AR235" s="204"/>
      <c r="AS235" s="204"/>
      <c r="AT235" s="204"/>
      <c r="AU235" s="204"/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</row>
    <row r="236" spans="1:60" outlineLevel="1" x14ac:dyDescent="0.2">
      <c r="A236" s="263">
        <v>125</v>
      </c>
      <c r="B236" s="220" t="s">
        <v>483</v>
      </c>
      <c r="C236" s="249" t="s">
        <v>484</v>
      </c>
      <c r="D236" s="224" t="s">
        <v>191</v>
      </c>
      <c r="E236" s="229">
        <v>670</v>
      </c>
      <c r="F236" s="240"/>
      <c r="G236" s="238">
        <f>ROUND(E236*F236,2)</f>
        <v>0</v>
      </c>
      <c r="H236" s="237"/>
      <c r="I236" s="265" t="s">
        <v>303</v>
      </c>
      <c r="J236" s="204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  <c r="AA236" s="204"/>
      <c r="AB236" s="204"/>
      <c r="AC236" s="204"/>
      <c r="AD236" s="204"/>
      <c r="AE236" s="204" t="s">
        <v>304</v>
      </c>
      <c r="AF236" s="204"/>
      <c r="AG236" s="204"/>
      <c r="AH236" s="204"/>
      <c r="AI236" s="204"/>
      <c r="AJ236" s="204"/>
      <c r="AK236" s="204"/>
      <c r="AL236" s="204"/>
      <c r="AM236" s="204">
        <v>21</v>
      </c>
      <c r="AN236" s="204"/>
      <c r="AO236" s="204"/>
      <c r="AP236" s="204"/>
      <c r="AQ236" s="204"/>
      <c r="AR236" s="204"/>
      <c r="AS236" s="204"/>
      <c r="AT236" s="204"/>
      <c r="AU236" s="204"/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</row>
    <row r="237" spans="1:60" outlineLevel="1" x14ac:dyDescent="0.2">
      <c r="A237" s="263">
        <v>126</v>
      </c>
      <c r="B237" s="220" t="s">
        <v>485</v>
      </c>
      <c r="C237" s="249" t="s">
        <v>486</v>
      </c>
      <c r="D237" s="224" t="s">
        <v>191</v>
      </c>
      <c r="E237" s="229">
        <v>70</v>
      </c>
      <c r="F237" s="240"/>
      <c r="G237" s="238">
        <f>ROUND(E237*F237,2)</f>
        <v>0</v>
      </c>
      <c r="H237" s="237"/>
      <c r="I237" s="265" t="s">
        <v>303</v>
      </c>
      <c r="J237" s="204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4"/>
      <c r="AB237" s="204"/>
      <c r="AC237" s="204"/>
      <c r="AD237" s="204"/>
      <c r="AE237" s="204" t="s">
        <v>304</v>
      </c>
      <c r="AF237" s="204"/>
      <c r="AG237" s="204"/>
      <c r="AH237" s="204"/>
      <c r="AI237" s="204"/>
      <c r="AJ237" s="204"/>
      <c r="AK237" s="204"/>
      <c r="AL237" s="204"/>
      <c r="AM237" s="204">
        <v>21</v>
      </c>
      <c r="AN237" s="204"/>
      <c r="AO237" s="204"/>
      <c r="AP237" s="204"/>
      <c r="AQ237" s="204"/>
      <c r="AR237" s="204"/>
      <c r="AS237" s="204"/>
      <c r="AT237" s="204"/>
      <c r="AU237" s="204"/>
      <c r="AV237" s="204"/>
      <c r="AW237" s="204"/>
      <c r="AX237" s="204"/>
      <c r="AY237" s="204"/>
      <c r="AZ237" s="204"/>
      <c r="BA237" s="204"/>
      <c r="BB237" s="204"/>
      <c r="BC237" s="204"/>
      <c r="BD237" s="204"/>
      <c r="BE237" s="204"/>
      <c r="BF237" s="204"/>
      <c r="BG237" s="204"/>
      <c r="BH237" s="204"/>
    </row>
    <row r="238" spans="1:60" outlineLevel="1" x14ac:dyDescent="0.2">
      <c r="A238" s="263">
        <v>127</v>
      </c>
      <c r="B238" s="220" t="s">
        <v>487</v>
      </c>
      <c r="C238" s="249" t="s">
        <v>488</v>
      </c>
      <c r="D238" s="224" t="s">
        <v>145</v>
      </c>
      <c r="E238" s="229">
        <v>41</v>
      </c>
      <c r="F238" s="240"/>
      <c r="G238" s="238">
        <f>ROUND(E238*F238,2)</f>
        <v>0</v>
      </c>
      <c r="H238" s="237"/>
      <c r="I238" s="265" t="s">
        <v>303</v>
      </c>
      <c r="J238" s="204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204"/>
      <c r="V238" s="204"/>
      <c r="W238" s="204"/>
      <c r="X238" s="204"/>
      <c r="Y238" s="204"/>
      <c r="Z238" s="204"/>
      <c r="AA238" s="204"/>
      <c r="AB238" s="204"/>
      <c r="AC238" s="204"/>
      <c r="AD238" s="204"/>
      <c r="AE238" s="204" t="s">
        <v>304</v>
      </c>
      <c r="AF238" s="204"/>
      <c r="AG238" s="204"/>
      <c r="AH238" s="204"/>
      <c r="AI238" s="204"/>
      <c r="AJ238" s="204"/>
      <c r="AK238" s="204"/>
      <c r="AL238" s="204"/>
      <c r="AM238" s="204">
        <v>21</v>
      </c>
      <c r="AN238" s="204"/>
      <c r="AO238" s="204"/>
      <c r="AP238" s="204"/>
      <c r="AQ238" s="204"/>
      <c r="AR238" s="204"/>
      <c r="AS238" s="204"/>
      <c r="AT238" s="204"/>
      <c r="AU238" s="204"/>
      <c r="AV238" s="204"/>
      <c r="AW238" s="204"/>
      <c r="AX238" s="204"/>
      <c r="AY238" s="204"/>
      <c r="AZ238" s="204"/>
      <c r="BA238" s="204"/>
      <c r="BB238" s="204"/>
      <c r="BC238" s="204"/>
      <c r="BD238" s="204"/>
      <c r="BE238" s="204"/>
      <c r="BF238" s="204"/>
      <c r="BG238" s="204"/>
      <c r="BH238" s="204"/>
    </row>
    <row r="239" spans="1:60" ht="22.5" outlineLevel="1" x14ac:dyDescent="0.2">
      <c r="A239" s="263">
        <v>128</v>
      </c>
      <c r="B239" s="220" t="s">
        <v>489</v>
      </c>
      <c r="C239" s="249" t="s">
        <v>490</v>
      </c>
      <c r="D239" s="224" t="s">
        <v>302</v>
      </c>
      <c r="E239" s="229">
        <v>4</v>
      </c>
      <c r="F239" s="240"/>
      <c r="G239" s="238">
        <f>ROUND(E239*F239,2)</f>
        <v>0</v>
      </c>
      <c r="H239" s="237"/>
      <c r="I239" s="265" t="s">
        <v>303</v>
      </c>
      <c r="J239" s="204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204"/>
      <c r="V239" s="204"/>
      <c r="W239" s="204"/>
      <c r="X239" s="204"/>
      <c r="Y239" s="204"/>
      <c r="Z239" s="204"/>
      <c r="AA239" s="204"/>
      <c r="AB239" s="204"/>
      <c r="AC239" s="204"/>
      <c r="AD239" s="204"/>
      <c r="AE239" s="204" t="s">
        <v>304</v>
      </c>
      <c r="AF239" s="204"/>
      <c r="AG239" s="204"/>
      <c r="AH239" s="204"/>
      <c r="AI239" s="204"/>
      <c r="AJ239" s="204"/>
      <c r="AK239" s="204"/>
      <c r="AL239" s="204"/>
      <c r="AM239" s="204">
        <v>21</v>
      </c>
      <c r="AN239" s="204"/>
      <c r="AO239" s="204"/>
      <c r="AP239" s="204"/>
      <c r="AQ239" s="204"/>
      <c r="AR239" s="204"/>
      <c r="AS239" s="204"/>
      <c r="AT239" s="204"/>
      <c r="AU239" s="204"/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</row>
    <row r="240" spans="1:60" outlineLevel="1" x14ac:dyDescent="0.2">
      <c r="A240" s="263">
        <v>129</v>
      </c>
      <c r="B240" s="220" t="s">
        <v>491</v>
      </c>
      <c r="C240" s="249" t="s">
        <v>492</v>
      </c>
      <c r="D240" s="224" t="s">
        <v>302</v>
      </c>
      <c r="E240" s="229">
        <v>13</v>
      </c>
      <c r="F240" s="240"/>
      <c r="G240" s="238">
        <f>ROUND(E240*F240,2)</f>
        <v>0</v>
      </c>
      <c r="H240" s="237"/>
      <c r="I240" s="265" t="s">
        <v>303</v>
      </c>
      <c r="J240" s="204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204"/>
      <c r="V240" s="204"/>
      <c r="W240" s="204"/>
      <c r="X240" s="204"/>
      <c r="Y240" s="204"/>
      <c r="Z240" s="204"/>
      <c r="AA240" s="204"/>
      <c r="AB240" s="204"/>
      <c r="AC240" s="204"/>
      <c r="AD240" s="204"/>
      <c r="AE240" s="204" t="s">
        <v>304</v>
      </c>
      <c r="AF240" s="204"/>
      <c r="AG240" s="204"/>
      <c r="AH240" s="204"/>
      <c r="AI240" s="204"/>
      <c r="AJ240" s="204"/>
      <c r="AK240" s="204"/>
      <c r="AL240" s="204"/>
      <c r="AM240" s="204">
        <v>21</v>
      </c>
      <c r="AN240" s="204"/>
      <c r="AO240" s="204"/>
      <c r="AP240" s="204"/>
      <c r="AQ240" s="204"/>
      <c r="AR240" s="204"/>
      <c r="AS240" s="204"/>
      <c r="AT240" s="204"/>
      <c r="AU240" s="204"/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</row>
    <row r="241" spans="1:60" outlineLevel="1" x14ac:dyDescent="0.2">
      <c r="A241" s="263">
        <v>130</v>
      </c>
      <c r="B241" s="220" t="s">
        <v>493</v>
      </c>
      <c r="C241" s="249" t="s">
        <v>494</v>
      </c>
      <c r="D241" s="224" t="s">
        <v>302</v>
      </c>
      <c r="E241" s="229">
        <v>159</v>
      </c>
      <c r="F241" s="240"/>
      <c r="G241" s="238">
        <f>ROUND(E241*F241,2)</f>
        <v>0</v>
      </c>
      <c r="H241" s="237"/>
      <c r="I241" s="265" t="s">
        <v>303</v>
      </c>
      <c r="J241" s="204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204"/>
      <c r="V241" s="204"/>
      <c r="W241" s="204"/>
      <c r="X241" s="204"/>
      <c r="Y241" s="204"/>
      <c r="Z241" s="204"/>
      <c r="AA241" s="204"/>
      <c r="AB241" s="204"/>
      <c r="AC241" s="204"/>
      <c r="AD241" s="204"/>
      <c r="AE241" s="204" t="s">
        <v>304</v>
      </c>
      <c r="AF241" s="204"/>
      <c r="AG241" s="204"/>
      <c r="AH241" s="204"/>
      <c r="AI241" s="204"/>
      <c r="AJ241" s="204"/>
      <c r="AK241" s="204"/>
      <c r="AL241" s="204"/>
      <c r="AM241" s="204">
        <v>21</v>
      </c>
      <c r="AN241" s="204"/>
      <c r="AO241" s="204"/>
      <c r="AP241" s="204"/>
      <c r="AQ241" s="204"/>
      <c r="AR241" s="204"/>
      <c r="AS241" s="204"/>
      <c r="AT241" s="204"/>
      <c r="AU241" s="204"/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</row>
    <row r="242" spans="1:60" outlineLevel="1" x14ac:dyDescent="0.2">
      <c r="A242" s="263">
        <v>131</v>
      </c>
      <c r="B242" s="220" t="s">
        <v>495</v>
      </c>
      <c r="C242" s="249" t="s">
        <v>496</v>
      </c>
      <c r="D242" s="224" t="s">
        <v>191</v>
      </c>
      <c r="E242" s="229">
        <v>10</v>
      </c>
      <c r="F242" s="240"/>
      <c r="G242" s="238">
        <f>ROUND(E242*F242,2)</f>
        <v>0</v>
      </c>
      <c r="H242" s="237"/>
      <c r="I242" s="265" t="s">
        <v>303</v>
      </c>
      <c r="J242" s="204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204"/>
      <c r="V242" s="204"/>
      <c r="W242" s="204"/>
      <c r="X242" s="204"/>
      <c r="Y242" s="204"/>
      <c r="Z242" s="204"/>
      <c r="AA242" s="204"/>
      <c r="AB242" s="204"/>
      <c r="AC242" s="204"/>
      <c r="AD242" s="204"/>
      <c r="AE242" s="204" t="s">
        <v>304</v>
      </c>
      <c r="AF242" s="204"/>
      <c r="AG242" s="204"/>
      <c r="AH242" s="204"/>
      <c r="AI242" s="204"/>
      <c r="AJ242" s="204"/>
      <c r="AK242" s="204"/>
      <c r="AL242" s="204"/>
      <c r="AM242" s="204">
        <v>21</v>
      </c>
      <c r="AN242" s="204"/>
      <c r="AO242" s="204"/>
      <c r="AP242" s="204"/>
      <c r="AQ242" s="204"/>
      <c r="AR242" s="204"/>
      <c r="AS242" s="204"/>
      <c r="AT242" s="204"/>
      <c r="AU242" s="204"/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</row>
    <row r="243" spans="1:60" outlineLevel="1" x14ac:dyDescent="0.2">
      <c r="A243" s="263">
        <v>132</v>
      </c>
      <c r="B243" s="220" t="s">
        <v>497</v>
      </c>
      <c r="C243" s="249" t="s">
        <v>498</v>
      </c>
      <c r="D243" s="224" t="s">
        <v>191</v>
      </c>
      <c r="E243" s="229">
        <v>1600</v>
      </c>
      <c r="F243" s="240"/>
      <c r="G243" s="238">
        <f>ROUND(E243*F243,2)</f>
        <v>0</v>
      </c>
      <c r="H243" s="237"/>
      <c r="I243" s="265" t="s">
        <v>303</v>
      </c>
      <c r="J243" s="204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  <c r="AA243" s="204"/>
      <c r="AB243" s="204"/>
      <c r="AC243" s="204"/>
      <c r="AD243" s="204"/>
      <c r="AE243" s="204" t="s">
        <v>304</v>
      </c>
      <c r="AF243" s="204"/>
      <c r="AG243" s="204"/>
      <c r="AH243" s="204"/>
      <c r="AI243" s="204"/>
      <c r="AJ243" s="204"/>
      <c r="AK243" s="204"/>
      <c r="AL243" s="204"/>
      <c r="AM243" s="204">
        <v>21</v>
      </c>
      <c r="AN243" s="204"/>
      <c r="AO243" s="204"/>
      <c r="AP243" s="204"/>
      <c r="AQ243" s="204"/>
      <c r="AR243" s="204"/>
      <c r="AS243" s="204"/>
      <c r="AT243" s="204"/>
      <c r="AU243" s="204"/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</row>
    <row r="244" spans="1:60" outlineLevel="1" x14ac:dyDescent="0.2">
      <c r="A244" s="263">
        <v>133</v>
      </c>
      <c r="B244" s="220" t="s">
        <v>499</v>
      </c>
      <c r="C244" s="249" t="s">
        <v>500</v>
      </c>
      <c r="D244" s="224" t="s">
        <v>191</v>
      </c>
      <c r="E244" s="229">
        <v>350</v>
      </c>
      <c r="F244" s="240"/>
      <c r="G244" s="238">
        <f>ROUND(E244*F244,2)</f>
        <v>0</v>
      </c>
      <c r="H244" s="237"/>
      <c r="I244" s="265" t="s">
        <v>303</v>
      </c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4"/>
      <c r="AB244" s="204"/>
      <c r="AC244" s="204"/>
      <c r="AD244" s="204"/>
      <c r="AE244" s="204" t="s">
        <v>304</v>
      </c>
      <c r="AF244" s="204"/>
      <c r="AG244" s="204"/>
      <c r="AH244" s="204"/>
      <c r="AI244" s="204"/>
      <c r="AJ244" s="204"/>
      <c r="AK244" s="204"/>
      <c r="AL244" s="204"/>
      <c r="AM244" s="204">
        <v>21</v>
      </c>
      <c r="AN244" s="204"/>
      <c r="AO244" s="204"/>
      <c r="AP244" s="204"/>
      <c r="AQ244" s="204"/>
      <c r="AR244" s="204"/>
      <c r="AS244" s="204"/>
      <c r="AT244" s="204"/>
      <c r="AU244" s="204"/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</row>
    <row r="245" spans="1:60" outlineLevel="1" x14ac:dyDescent="0.2">
      <c r="A245" s="263">
        <v>134</v>
      </c>
      <c r="B245" s="220" t="s">
        <v>501</v>
      </c>
      <c r="C245" s="249" t="s">
        <v>502</v>
      </c>
      <c r="D245" s="224" t="s">
        <v>191</v>
      </c>
      <c r="E245" s="229">
        <v>860</v>
      </c>
      <c r="F245" s="240"/>
      <c r="G245" s="238">
        <f>ROUND(E245*F245,2)</f>
        <v>0</v>
      </c>
      <c r="H245" s="237"/>
      <c r="I245" s="265" t="s">
        <v>303</v>
      </c>
      <c r="J245" s="204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  <c r="AA245" s="204"/>
      <c r="AB245" s="204"/>
      <c r="AC245" s="204"/>
      <c r="AD245" s="204"/>
      <c r="AE245" s="204" t="s">
        <v>304</v>
      </c>
      <c r="AF245" s="204"/>
      <c r="AG245" s="204"/>
      <c r="AH245" s="204"/>
      <c r="AI245" s="204"/>
      <c r="AJ245" s="204"/>
      <c r="AK245" s="204"/>
      <c r="AL245" s="204"/>
      <c r="AM245" s="204">
        <v>21</v>
      </c>
      <c r="AN245" s="204"/>
      <c r="AO245" s="204"/>
      <c r="AP245" s="204"/>
      <c r="AQ245" s="204"/>
      <c r="AR245" s="204"/>
      <c r="AS245" s="204"/>
      <c r="AT245" s="204"/>
      <c r="AU245" s="204"/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</row>
    <row r="246" spans="1:60" x14ac:dyDescent="0.2">
      <c r="A246" s="258" t="s">
        <v>138</v>
      </c>
      <c r="B246" s="219" t="s">
        <v>119</v>
      </c>
      <c r="C246" s="246" t="s">
        <v>120</v>
      </c>
      <c r="D246" s="222"/>
      <c r="E246" s="227"/>
      <c r="F246" s="241">
        <f>SUM(G247:G263)</f>
        <v>0</v>
      </c>
      <c r="G246" s="242"/>
      <c r="H246" s="234"/>
      <c r="I246" s="264"/>
      <c r="AE246" t="s">
        <v>139</v>
      </c>
    </row>
    <row r="247" spans="1:60" outlineLevel="1" x14ac:dyDescent="0.2">
      <c r="A247" s="259"/>
      <c r="B247" s="216" t="s">
        <v>503</v>
      </c>
      <c r="C247" s="247"/>
      <c r="D247" s="223"/>
      <c r="E247" s="228"/>
      <c r="F247" s="235"/>
      <c r="G247" s="236"/>
      <c r="H247" s="237"/>
      <c r="I247" s="265"/>
      <c r="J247" s="204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204"/>
      <c r="V247" s="204"/>
      <c r="W247" s="204"/>
      <c r="X247" s="204"/>
      <c r="Y247" s="204"/>
      <c r="Z247" s="204"/>
      <c r="AA247" s="204"/>
      <c r="AB247" s="204"/>
      <c r="AC247" s="204">
        <v>0</v>
      </c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</row>
    <row r="248" spans="1:60" outlineLevel="1" x14ac:dyDescent="0.2">
      <c r="A248" s="259"/>
      <c r="B248" s="217" t="s">
        <v>504</v>
      </c>
      <c r="C248" s="248"/>
      <c r="D248" s="260"/>
      <c r="E248" s="261"/>
      <c r="F248" s="262"/>
      <c r="G248" s="239"/>
      <c r="H248" s="237"/>
      <c r="I248" s="265"/>
      <c r="J248" s="204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  <c r="AA248" s="204"/>
      <c r="AB248" s="204"/>
      <c r="AC248" s="204">
        <v>1</v>
      </c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</row>
    <row r="249" spans="1:60" outlineLevel="1" x14ac:dyDescent="0.2">
      <c r="A249" s="263">
        <v>135</v>
      </c>
      <c r="B249" s="220" t="s">
        <v>505</v>
      </c>
      <c r="C249" s="249" t="s">
        <v>506</v>
      </c>
      <c r="D249" s="224" t="s">
        <v>507</v>
      </c>
      <c r="E249" s="229">
        <v>18.704899999999999</v>
      </c>
      <c r="F249" s="240"/>
      <c r="G249" s="238">
        <f>ROUND(E249*F249,2)</f>
        <v>0</v>
      </c>
      <c r="H249" s="237" t="s">
        <v>175</v>
      </c>
      <c r="I249" s="265" t="s">
        <v>147</v>
      </c>
      <c r="J249" s="204"/>
      <c r="K249" s="204"/>
      <c r="L249" s="204"/>
      <c r="M249" s="204"/>
      <c r="N249" s="204"/>
      <c r="O249" s="204"/>
      <c r="P249" s="204"/>
      <c r="Q249" s="204"/>
      <c r="R249" s="204"/>
      <c r="S249" s="204"/>
      <c r="T249" s="204"/>
      <c r="U249" s="204"/>
      <c r="V249" s="204"/>
      <c r="W249" s="204"/>
      <c r="X249" s="204"/>
      <c r="Y249" s="204"/>
      <c r="Z249" s="204"/>
      <c r="AA249" s="204"/>
      <c r="AB249" s="204"/>
      <c r="AC249" s="204"/>
      <c r="AD249" s="204"/>
      <c r="AE249" s="204" t="s">
        <v>148</v>
      </c>
      <c r="AF249" s="204"/>
      <c r="AG249" s="204"/>
      <c r="AH249" s="204"/>
      <c r="AI249" s="204"/>
      <c r="AJ249" s="204"/>
      <c r="AK249" s="204"/>
      <c r="AL249" s="204"/>
      <c r="AM249" s="204">
        <v>21</v>
      </c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</row>
    <row r="250" spans="1:60" outlineLevel="1" x14ac:dyDescent="0.2">
      <c r="A250" s="259"/>
      <c r="B250" s="217" t="s">
        <v>503</v>
      </c>
      <c r="C250" s="248"/>
      <c r="D250" s="260"/>
      <c r="E250" s="261"/>
      <c r="F250" s="262"/>
      <c r="G250" s="239"/>
      <c r="H250" s="237"/>
      <c r="I250" s="265"/>
      <c r="J250" s="204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204"/>
      <c r="V250" s="204"/>
      <c r="W250" s="204"/>
      <c r="X250" s="204"/>
      <c r="Y250" s="204"/>
      <c r="Z250" s="204"/>
      <c r="AA250" s="204"/>
      <c r="AB250" s="204"/>
      <c r="AC250" s="204">
        <v>0</v>
      </c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</row>
    <row r="251" spans="1:60" outlineLevel="1" x14ac:dyDescent="0.2">
      <c r="A251" s="259"/>
      <c r="B251" s="217" t="s">
        <v>504</v>
      </c>
      <c r="C251" s="248"/>
      <c r="D251" s="260"/>
      <c r="E251" s="261"/>
      <c r="F251" s="262"/>
      <c r="G251" s="239"/>
      <c r="H251" s="237"/>
      <c r="I251" s="265"/>
      <c r="J251" s="204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204"/>
      <c r="V251" s="204"/>
      <c r="W251" s="204"/>
      <c r="X251" s="204"/>
      <c r="Y251" s="204"/>
      <c r="Z251" s="204"/>
      <c r="AA251" s="204"/>
      <c r="AB251" s="204"/>
      <c r="AC251" s="204">
        <v>1</v>
      </c>
      <c r="AD251" s="204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4"/>
      <c r="AT251" s="204"/>
      <c r="AU251" s="204"/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</row>
    <row r="252" spans="1:60" outlineLevel="1" x14ac:dyDescent="0.2">
      <c r="A252" s="263">
        <v>136</v>
      </c>
      <c r="B252" s="220" t="s">
        <v>508</v>
      </c>
      <c r="C252" s="249" t="s">
        <v>509</v>
      </c>
      <c r="D252" s="224" t="s">
        <v>507</v>
      </c>
      <c r="E252" s="229">
        <v>18.704899999999999</v>
      </c>
      <c r="F252" s="240"/>
      <c r="G252" s="238">
        <f>ROUND(E252*F252,2)</f>
        <v>0</v>
      </c>
      <c r="H252" s="237" t="s">
        <v>175</v>
      </c>
      <c r="I252" s="265" t="s">
        <v>147</v>
      </c>
      <c r="J252" s="204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204"/>
      <c r="V252" s="204"/>
      <c r="W252" s="204"/>
      <c r="X252" s="204"/>
      <c r="Y252" s="204"/>
      <c r="Z252" s="204"/>
      <c r="AA252" s="204"/>
      <c r="AB252" s="204"/>
      <c r="AC252" s="204"/>
      <c r="AD252" s="204"/>
      <c r="AE252" s="204" t="s">
        <v>148</v>
      </c>
      <c r="AF252" s="204"/>
      <c r="AG252" s="204"/>
      <c r="AH252" s="204"/>
      <c r="AI252" s="204"/>
      <c r="AJ252" s="204"/>
      <c r="AK252" s="204"/>
      <c r="AL252" s="204"/>
      <c r="AM252" s="204">
        <v>21</v>
      </c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</row>
    <row r="253" spans="1:60" outlineLevel="1" x14ac:dyDescent="0.2">
      <c r="A253" s="259"/>
      <c r="B253" s="217" t="s">
        <v>510</v>
      </c>
      <c r="C253" s="248"/>
      <c r="D253" s="260"/>
      <c r="E253" s="261"/>
      <c r="F253" s="262"/>
      <c r="G253" s="239"/>
      <c r="H253" s="237"/>
      <c r="I253" s="265"/>
      <c r="J253" s="204"/>
      <c r="K253" s="204"/>
      <c r="L253" s="204"/>
      <c r="M253" s="204"/>
      <c r="N253" s="204"/>
      <c r="O253" s="204"/>
      <c r="P253" s="204"/>
      <c r="Q253" s="204"/>
      <c r="R253" s="204"/>
      <c r="S253" s="204"/>
      <c r="T253" s="204"/>
      <c r="U253" s="204"/>
      <c r="V253" s="204"/>
      <c r="W253" s="204"/>
      <c r="X253" s="204"/>
      <c r="Y253" s="204"/>
      <c r="Z253" s="204"/>
      <c r="AA253" s="204"/>
      <c r="AB253" s="204"/>
      <c r="AC253" s="204">
        <v>0</v>
      </c>
      <c r="AD253" s="204"/>
      <c r="AE253" s="204"/>
      <c r="AF253" s="204"/>
      <c r="AG253" s="204"/>
      <c r="AH253" s="204"/>
      <c r="AI253" s="204"/>
      <c r="AJ253" s="204"/>
      <c r="AK253" s="204"/>
      <c r="AL253" s="204"/>
      <c r="AM253" s="204"/>
      <c r="AN253" s="204"/>
      <c r="AO253" s="204"/>
      <c r="AP253" s="204"/>
      <c r="AQ253" s="204"/>
      <c r="AR253" s="204"/>
      <c r="AS253" s="204"/>
      <c r="AT253" s="204"/>
      <c r="AU253" s="204"/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</row>
    <row r="254" spans="1:60" outlineLevel="1" x14ac:dyDescent="0.2">
      <c r="A254" s="263">
        <v>137</v>
      </c>
      <c r="B254" s="220" t="s">
        <v>511</v>
      </c>
      <c r="C254" s="249" t="s">
        <v>512</v>
      </c>
      <c r="D254" s="224" t="s">
        <v>507</v>
      </c>
      <c r="E254" s="229">
        <v>18.704899999999999</v>
      </c>
      <c r="F254" s="240"/>
      <c r="G254" s="238">
        <f>ROUND(E254*F254,2)</f>
        <v>0</v>
      </c>
      <c r="H254" s="237" t="s">
        <v>175</v>
      </c>
      <c r="I254" s="265" t="s">
        <v>147</v>
      </c>
      <c r="J254" s="204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  <c r="AA254" s="204"/>
      <c r="AB254" s="204"/>
      <c r="AC254" s="204"/>
      <c r="AD254" s="204"/>
      <c r="AE254" s="204" t="s">
        <v>148</v>
      </c>
      <c r="AF254" s="204"/>
      <c r="AG254" s="204"/>
      <c r="AH254" s="204"/>
      <c r="AI254" s="204"/>
      <c r="AJ254" s="204"/>
      <c r="AK254" s="204"/>
      <c r="AL254" s="204"/>
      <c r="AM254" s="204">
        <v>21</v>
      </c>
      <c r="AN254" s="204"/>
      <c r="AO254" s="204"/>
      <c r="AP254" s="204"/>
      <c r="AQ254" s="204"/>
      <c r="AR254" s="204"/>
      <c r="AS254" s="204"/>
      <c r="AT254" s="204"/>
      <c r="AU254" s="204"/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</row>
    <row r="255" spans="1:60" outlineLevel="1" x14ac:dyDescent="0.2">
      <c r="A255" s="259"/>
      <c r="B255" s="221"/>
      <c r="C255" s="250" t="s">
        <v>513</v>
      </c>
      <c r="D255" s="225"/>
      <c r="E255" s="230"/>
      <c r="F255" s="243"/>
      <c r="G255" s="244"/>
      <c r="H255" s="237"/>
      <c r="I255" s="265"/>
      <c r="J255" s="204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204"/>
      <c r="V255" s="204"/>
      <c r="W255" s="204"/>
      <c r="X255" s="204"/>
      <c r="Y255" s="204"/>
      <c r="Z255" s="204"/>
      <c r="AA255" s="204"/>
      <c r="AB255" s="204"/>
      <c r="AC255" s="204"/>
      <c r="AD255" s="204"/>
      <c r="AE255" s="204"/>
      <c r="AF255" s="204"/>
      <c r="AG255" s="204"/>
      <c r="AH255" s="204"/>
      <c r="AI255" s="204"/>
      <c r="AJ255" s="204"/>
      <c r="AK255" s="204"/>
      <c r="AL255" s="204"/>
      <c r="AM255" s="204"/>
      <c r="AN255" s="204"/>
      <c r="AO255" s="204"/>
      <c r="AP255" s="204"/>
      <c r="AQ255" s="204"/>
      <c r="AR255" s="204"/>
      <c r="AS255" s="204"/>
      <c r="AT255" s="204"/>
      <c r="AU255" s="204"/>
      <c r="AV255" s="204"/>
      <c r="AW255" s="204"/>
      <c r="AX255" s="204"/>
      <c r="AY255" s="204"/>
      <c r="AZ255" s="204"/>
      <c r="BA255" s="209" t="str">
        <f>C255</f>
        <v>Včetně naložení na dopravní prostředek a složení na skládku, bez poplatku za skládku.</v>
      </c>
      <c r="BB255" s="204"/>
      <c r="BC255" s="204"/>
      <c r="BD255" s="204"/>
      <c r="BE255" s="204"/>
      <c r="BF255" s="204"/>
      <c r="BG255" s="204"/>
      <c r="BH255" s="204"/>
    </row>
    <row r="256" spans="1:60" outlineLevel="1" x14ac:dyDescent="0.2">
      <c r="A256" s="263">
        <v>138</v>
      </c>
      <c r="B256" s="220" t="s">
        <v>514</v>
      </c>
      <c r="C256" s="249" t="s">
        <v>515</v>
      </c>
      <c r="D256" s="224" t="s">
        <v>507</v>
      </c>
      <c r="E256" s="229">
        <v>411.50779999999997</v>
      </c>
      <c r="F256" s="240"/>
      <c r="G256" s="238">
        <f>ROUND(E256*F256,2)</f>
        <v>0</v>
      </c>
      <c r="H256" s="237" t="s">
        <v>175</v>
      </c>
      <c r="I256" s="265" t="s">
        <v>147</v>
      </c>
      <c r="J256" s="204"/>
      <c r="K256" s="204"/>
      <c r="L256" s="204"/>
      <c r="M256" s="204"/>
      <c r="N256" s="204"/>
      <c r="O256" s="204"/>
      <c r="P256" s="204"/>
      <c r="Q256" s="204"/>
      <c r="R256" s="204"/>
      <c r="S256" s="204"/>
      <c r="T256" s="204"/>
      <c r="U256" s="204"/>
      <c r="V256" s="204"/>
      <c r="W256" s="204"/>
      <c r="X256" s="204"/>
      <c r="Y256" s="204"/>
      <c r="Z256" s="204"/>
      <c r="AA256" s="204"/>
      <c r="AB256" s="204"/>
      <c r="AC256" s="204"/>
      <c r="AD256" s="204"/>
      <c r="AE256" s="204" t="s">
        <v>148</v>
      </c>
      <c r="AF256" s="204"/>
      <c r="AG256" s="204"/>
      <c r="AH256" s="204"/>
      <c r="AI256" s="204"/>
      <c r="AJ256" s="204"/>
      <c r="AK256" s="204"/>
      <c r="AL256" s="204"/>
      <c r="AM256" s="204">
        <v>21</v>
      </c>
      <c r="AN256" s="204"/>
      <c r="AO256" s="204"/>
      <c r="AP256" s="204"/>
      <c r="AQ256" s="204"/>
      <c r="AR256" s="204"/>
      <c r="AS256" s="204"/>
      <c r="AT256" s="204"/>
      <c r="AU256" s="204"/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</row>
    <row r="257" spans="1:60" outlineLevel="1" x14ac:dyDescent="0.2">
      <c r="A257" s="259"/>
      <c r="B257" s="217" t="s">
        <v>516</v>
      </c>
      <c r="C257" s="248"/>
      <c r="D257" s="260"/>
      <c r="E257" s="261"/>
      <c r="F257" s="262"/>
      <c r="G257" s="239"/>
      <c r="H257" s="237"/>
      <c r="I257" s="265"/>
      <c r="J257" s="204"/>
      <c r="K257" s="204"/>
      <c r="L257" s="204"/>
      <c r="M257" s="204"/>
      <c r="N257" s="204"/>
      <c r="O257" s="204"/>
      <c r="P257" s="204"/>
      <c r="Q257" s="204"/>
      <c r="R257" s="204"/>
      <c r="S257" s="204"/>
      <c r="T257" s="204"/>
      <c r="U257" s="204"/>
      <c r="V257" s="204"/>
      <c r="W257" s="204"/>
      <c r="X257" s="204"/>
      <c r="Y257" s="204"/>
      <c r="Z257" s="204"/>
      <c r="AA257" s="204"/>
      <c r="AB257" s="204"/>
      <c r="AC257" s="204">
        <v>0</v>
      </c>
      <c r="AD257" s="204"/>
      <c r="AE257" s="204"/>
      <c r="AF257" s="204"/>
      <c r="AG257" s="204"/>
      <c r="AH257" s="204"/>
      <c r="AI257" s="204"/>
      <c r="AJ257" s="204"/>
      <c r="AK257" s="204"/>
      <c r="AL257" s="204"/>
      <c r="AM257" s="204"/>
      <c r="AN257" s="204"/>
      <c r="AO257" s="204"/>
      <c r="AP257" s="204"/>
      <c r="AQ257" s="204"/>
      <c r="AR257" s="204"/>
      <c r="AS257" s="204"/>
      <c r="AT257" s="204"/>
      <c r="AU257" s="204"/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</row>
    <row r="258" spans="1:60" outlineLevel="1" x14ac:dyDescent="0.2">
      <c r="A258" s="263">
        <v>139</v>
      </c>
      <c r="B258" s="220" t="s">
        <v>517</v>
      </c>
      <c r="C258" s="249" t="s">
        <v>518</v>
      </c>
      <c r="D258" s="224" t="s">
        <v>507</v>
      </c>
      <c r="E258" s="229">
        <v>18.704899999999999</v>
      </c>
      <c r="F258" s="240"/>
      <c r="G258" s="238">
        <f>ROUND(E258*F258,2)</f>
        <v>0</v>
      </c>
      <c r="H258" s="237" t="s">
        <v>175</v>
      </c>
      <c r="I258" s="265" t="s">
        <v>147</v>
      </c>
      <c r="J258" s="204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  <c r="AA258" s="204"/>
      <c r="AB258" s="204"/>
      <c r="AC258" s="204"/>
      <c r="AD258" s="204"/>
      <c r="AE258" s="204" t="s">
        <v>148</v>
      </c>
      <c r="AF258" s="204"/>
      <c r="AG258" s="204"/>
      <c r="AH258" s="204"/>
      <c r="AI258" s="204"/>
      <c r="AJ258" s="204"/>
      <c r="AK258" s="204"/>
      <c r="AL258" s="204"/>
      <c r="AM258" s="204">
        <v>21</v>
      </c>
      <c r="AN258" s="204"/>
      <c r="AO258" s="204"/>
      <c r="AP258" s="204"/>
      <c r="AQ258" s="204"/>
      <c r="AR258" s="204"/>
      <c r="AS258" s="204"/>
      <c r="AT258" s="204"/>
      <c r="AU258" s="204"/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</row>
    <row r="259" spans="1:60" outlineLevel="1" x14ac:dyDescent="0.2">
      <c r="A259" s="259"/>
      <c r="B259" s="217" t="s">
        <v>519</v>
      </c>
      <c r="C259" s="248"/>
      <c r="D259" s="260"/>
      <c r="E259" s="261"/>
      <c r="F259" s="262"/>
      <c r="G259" s="239"/>
      <c r="H259" s="237"/>
      <c r="I259" s="265"/>
      <c r="J259" s="204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204"/>
      <c r="V259" s="204"/>
      <c r="W259" s="204"/>
      <c r="X259" s="204"/>
      <c r="Y259" s="204"/>
      <c r="Z259" s="204"/>
      <c r="AA259" s="204"/>
      <c r="AB259" s="204"/>
      <c r="AC259" s="204">
        <v>0</v>
      </c>
      <c r="AD259" s="204"/>
      <c r="AE259" s="204"/>
      <c r="AF259" s="204"/>
      <c r="AG259" s="204"/>
      <c r="AH259" s="204"/>
      <c r="AI259" s="204"/>
      <c r="AJ259" s="204"/>
      <c r="AK259" s="204"/>
      <c r="AL259" s="204"/>
      <c r="AM259" s="204"/>
      <c r="AN259" s="204"/>
      <c r="AO259" s="204"/>
      <c r="AP259" s="204"/>
      <c r="AQ259" s="204"/>
      <c r="AR259" s="204"/>
      <c r="AS259" s="204"/>
      <c r="AT259" s="204"/>
      <c r="AU259" s="204"/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</row>
    <row r="260" spans="1:60" outlineLevel="1" x14ac:dyDescent="0.2">
      <c r="A260" s="263">
        <v>140</v>
      </c>
      <c r="B260" s="220" t="s">
        <v>520</v>
      </c>
      <c r="C260" s="249" t="s">
        <v>521</v>
      </c>
      <c r="D260" s="224" t="s">
        <v>507</v>
      </c>
      <c r="E260" s="229">
        <v>18.704899999999999</v>
      </c>
      <c r="F260" s="240"/>
      <c r="G260" s="238">
        <f>ROUND(E260*F260,2)</f>
        <v>0</v>
      </c>
      <c r="H260" s="237" t="s">
        <v>175</v>
      </c>
      <c r="I260" s="265" t="s">
        <v>147</v>
      </c>
      <c r="J260" s="204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  <c r="AA260" s="204"/>
      <c r="AB260" s="204"/>
      <c r="AC260" s="204"/>
      <c r="AD260" s="204"/>
      <c r="AE260" s="204" t="s">
        <v>148</v>
      </c>
      <c r="AF260" s="204"/>
      <c r="AG260" s="204"/>
      <c r="AH260" s="204"/>
      <c r="AI260" s="204"/>
      <c r="AJ260" s="204"/>
      <c r="AK260" s="204"/>
      <c r="AL260" s="204"/>
      <c r="AM260" s="204">
        <v>21</v>
      </c>
      <c r="AN260" s="204"/>
      <c r="AO260" s="204"/>
      <c r="AP260" s="204"/>
      <c r="AQ260" s="204"/>
      <c r="AR260" s="204"/>
      <c r="AS260" s="204"/>
      <c r="AT260" s="204"/>
      <c r="AU260" s="204"/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</row>
    <row r="261" spans="1:60" outlineLevel="1" x14ac:dyDescent="0.2">
      <c r="A261" s="259"/>
      <c r="B261" s="217" t="s">
        <v>522</v>
      </c>
      <c r="C261" s="248"/>
      <c r="D261" s="260"/>
      <c r="E261" s="261"/>
      <c r="F261" s="262"/>
      <c r="G261" s="239"/>
      <c r="H261" s="237"/>
      <c r="I261" s="265"/>
      <c r="J261" s="204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  <c r="Y261" s="204"/>
      <c r="Z261" s="204"/>
      <c r="AA261" s="204"/>
      <c r="AB261" s="204"/>
      <c r="AC261" s="204">
        <v>0</v>
      </c>
      <c r="AD261" s="204"/>
      <c r="AE261" s="204"/>
      <c r="AF261" s="204"/>
      <c r="AG261" s="204"/>
      <c r="AH261" s="204"/>
      <c r="AI261" s="204"/>
      <c r="AJ261" s="204"/>
      <c r="AK261" s="204"/>
      <c r="AL261" s="204"/>
      <c r="AM261" s="204"/>
      <c r="AN261" s="204"/>
      <c r="AO261" s="204"/>
      <c r="AP261" s="204"/>
      <c r="AQ261" s="204"/>
      <c r="AR261" s="204"/>
      <c r="AS261" s="204"/>
      <c r="AT261" s="204"/>
      <c r="AU261" s="204"/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</row>
    <row r="262" spans="1:60" outlineLevel="1" x14ac:dyDescent="0.2">
      <c r="A262" s="259"/>
      <c r="B262" s="217" t="s">
        <v>523</v>
      </c>
      <c r="C262" s="248"/>
      <c r="D262" s="260"/>
      <c r="E262" s="261"/>
      <c r="F262" s="262"/>
      <c r="G262" s="239"/>
      <c r="H262" s="237"/>
      <c r="I262" s="265"/>
      <c r="J262" s="204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204"/>
      <c r="V262" s="204"/>
      <c r="W262" s="204"/>
      <c r="X262" s="204"/>
      <c r="Y262" s="204"/>
      <c r="Z262" s="204"/>
      <c r="AA262" s="204"/>
      <c r="AB262" s="204"/>
      <c r="AC262" s="204"/>
      <c r="AD262" s="204"/>
      <c r="AE262" s="204" t="s">
        <v>142</v>
      </c>
      <c r="AF262" s="204"/>
      <c r="AG262" s="204"/>
      <c r="AH262" s="204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4"/>
      <c r="AT262" s="204"/>
      <c r="AU262" s="204"/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</row>
    <row r="263" spans="1:60" outlineLevel="1" x14ac:dyDescent="0.2">
      <c r="A263" s="263">
        <v>141</v>
      </c>
      <c r="B263" s="220" t="s">
        <v>524</v>
      </c>
      <c r="C263" s="249" t="s">
        <v>525</v>
      </c>
      <c r="D263" s="224" t="s">
        <v>507</v>
      </c>
      <c r="E263" s="229">
        <v>18.704899999999999</v>
      </c>
      <c r="F263" s="240"/>
      <c r="G263" s="238">
        <f>ROUND(E263*F263,2)</f>
        <v>0</v>
      </c>
      <c r="H263" s="237" t="s">
        <v>526</v>
      </c>
      <c r="I263" s="265" t="s">
        <v>147</v>
      </c>
      <c r="J263" s="204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204"/>
      <c r="V263" s="204"/>
      <c r="W263" s="204"/>
      <c r="X263" s="204"/>
      <c r="Y263" s="204"/>
      <c r="Z263" s="204"/>
      <c r="AA263" s="204"/>
      <c r="AB263" s="204"/>
      <c r="AC263" s="204"/>
      <c r="AD263" s="204"/>
      <c r="AE263" s="204" t="s">
        <v>148</v>
      </c>
      <c r="AF263" s="204"/>
      <c r="AG263" s="204"/>
      <c r="AH263" s="204"/>
      <c r="AI263" s="204"/>
      <c r="AJ263" s="204"/>
      <c r="AK263" s="204"/>
      <c r="AL263" s="204"/>
      <c r="AM263" s="204">
        <v>21</v>
      </c>
      <c r="AN263" s="204"/>
      <c r="AO263" s="204"/>
      <c r="AP263" s="204"/>
      <c r="AQ263" s="204"/>
      <c r="AR263" s="204"/>
      <c r="AS263" s="204"/>
      <c r="AT263" s="204"/>
      <c r="AU263" s="204"/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</row>
    <row r="264" spans="1:60" x14ac:dyDescent="0.2">
      <c r="A264" s="258" t="s">
        <v>138</v>
      </c>
      <c r="B264" s="219" t="s">
        <v>121</v>
      </c>
      <c r="C264" s="246" t="s">
        <v>122</v>
      </c>
      <c r="D264" s="222"/>
      <c r="E264" s="227"/>
      <c r="F264" s="241">
        <f>SUM(G265:G266)</f>
        <v>0</v>
      </c>
      <c r="G264" s="242"/>
      <c r="H264" s="234"/>
      <c r="I264" s="264"/>
      <c r="AE264" t="s">
        <v>139</v>
      </c>
    </row>
    <row r="265" spans="1:60" outlineLevel="1" x14ac:dyDescent="0.2">
      <c r="A265" s="263">
        <v>142</v>
      </c>
      <c r="B265" s="220" t="s">
        <v>527</v>
      </c>
      <c r="C265" s="249" t="s">
        <v>528</v>
      </c>
      <c r="D265" s="224" t="s">
        <v>529</v>
      </c>
      <c r="E265" s="229">
        <v>1</v>
      </c>
      <c r="F265" s="240"/>
      <c r="G265" s="238">
        <f>ROUND(E265*F265,2)</f>
        <v>0</v>
      </c>
      <c r="H265" s="237"/>
      <c r="I265" s="265" t="s">
        <v>147</v>
      </c>
      <c r="J265" s="204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204"/>
      <c r="V265" s="204"/>
      <c r="W265" s="204"/>
      <c r="X265" s="204"/>
      <c r="Y265" s="204"/>
      <c r="Z265" s="204"/>
      <c r="AA265" s="204"/>
      <c r="AB265" s="204"/>
      <c r="AC265" s="204"/>
      <c r="AD265" s="204"/>
      <c r="AE265" s="204" t="s">
        <v>304</v>
      </c>
      <c r="AF265" s="204"/>
      <c r="AG265" s="204"/>
      <c r="AH265" s="204"/>
      <c r="AI265" s="204"/>
      <c r="AJ265" s="204"/>
      <c r="AK265" s="204"/>
      <c r="AL265" s="204"/>
      <c r="AM265" s="204">
        <v>21</v>
      </c>
      <c r="AN265" s="204"/>
      <c r="AO265" s="204"/>
      <c r="AP265" s="204"/>
      <c r="AQ265" s="204"/>
      <c r="AR265" s="204"/>
      <c r="AS265" s="204"/>
      <c r="AT265" s="204"/>
      <c r="AU265" s="204"/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</row>
    <row r="266" spans="1:60" ht="22.5" outlineLevel="1" x14ac:dyDescent="0.2">
      <c r="A266" s="259"/>
      <c r="B266" s="221"/>
      <c r="C266" s="250" t="s">
        <v>530</v>
      </c>
      <c r="D266" s="225"/>
      <c r="E266" s="230"/>
      <c r="F266" s="243"/>
      <c r="G266" s="244"/>
      <c r="H266" s="237"/>
      <c r="I266" s="265"/>
      <c r="J266" s="204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204"/>
      <c r="V266" s="204"/>
      <c r="W266" s="204"/>
      <c r="X266" s="204"/>
      <c r="Y266" s="204"/>
      <c r="Z266" s="204"/>
      <c r="AA266" s="204"/>
      <c r="AB266" s="204"/>
      <c r="AC266" s="204"/>
      <c r="AD266" s="204"/>
      <c r="AE266" s="204"/>
      <c r="AF266" s="204"/>
      <c r="AG266" s="204"/>
      <c r="AH266" s="204"/>
      <c r="AI266" s="204"/>
      <c r="AJ266" s="204"/>
      <c r="AK266" s="204"/>
      <c r="AL266" s="204"/>
      <c r="AM266" s="204"/>
      <c r="AN266" s="204"/>
      <c r="AO266" s="204"/>
      <c r="AP266" s="204"/>
      <c r="AQ266" s="204"/>
      <c r="AR266" s="204"/>
      <c r="AS266" s="204"/>
      <c r="AT266" s="204"/>
      <c r="AU266" s="204"/>
      <c r="AV266" s="204"/>
      <c r="AW266" s="204"/>
      <c r="AX266" s="204"/>
      <c r="AY266" s="204"/>
      <c r="AZ266" s="204"/>
      <c r="BA266" s="209" t="str">
        <f>C266</f>
        <v>Veškeré náklady spojené s vybudováním, provozem a odstraněním zařízení staveniště, včetně nákladů na zajištění průběžného stěhování vnitřního vybavení a nábytku školy při realizaci stavby.</v>
      </c>
      <c r="BB266" s="204"/>
      <c r="BC266" s="204"/>
      <c r="BD266" s="204"/>
      <c r="BE266" s="204"/>
      <c r="BF266" s="204"/>
      <c r="BG266" s="204"/>
      <c r="BH266" s="204"/>
    </row>
    <row r="267" spans="1:60" x14ac:dyDescent="0.2">
      <c r="A267" s="258" t="s">
        <v>138</v>
      </c>
      <c r="B267" s="219" t="s">
        <v>123</v>
      </c>
      <c r="C267" s="246" t="s">
        <v>124</v>
      </c>
      <c r="D267" s="222"/>
      <c r="E267" s="227"/>
      <c r="F267" s="241">
        <f>SUM(G268:G275)</f>
        <v>0</v>
      </c>
      <c r="G267" s="242"/>
      <c r="H267" s="234"/>
      <c r="I267" s="264"/>
      <c r="AE267" t="s">
        <v>139</v>
      </c>
    </row>
    <row r="268" spans="1:60" outlineLevel="1" x14ac:dyDescent="0.2">
      <c r="A268" s="263">
        <v>143</v>
      </c>
      <c r="B268" s="220" t="s">
        <v>531</v>
      </c>
      <c r="C268" s="249" t="s">
        <v>532</v>
      </c>
      <c r="D268" s="224" t="s">
        <v>529</v>
      </c>
      <c r="E268" s="229">
        <v>1</v>
      </c>
      <c r="F268" s="240"/>
      <c r="G268" s="238">
        <f>ROUND(E268*F268,2)</f>
        <v>0</v>
      </c>
      <c r="H268" s="237"/>
      <c r="I268" s="265" t="s">
        <v>147</v>
      </c>
      <c r="J268" s="204"/>
      <c r="K268" s="204"/>
      <c r="L268" s="204"/>
      <c r="M268" s="204"/>
      <c r="N268" s="204"/>
      <c r="O268" s="204"/>
      <c r="P268" s="204"/>
      <c r="Q268" s="204"/>
      <c r="R268" s="204"/>
      <c r="S268" s="204"/>
      <c r="T268" s="204"/>
      <c r="U268" s="204"/>
      <c r="V268" s="204"/>
      <c r="W268" s="204"/>
      <c r="X268" s="204"/>
      <c r="Y268" s="204"/>
      <c r="Z268" s="204"/>
      <c r="AA268" s="204"/>
      <c r="AB268" s="204"/>
      <c r="AC268" s="204"/>
      <c r="AD268" s="204"/>
      <c r="AE268" s="204" t="s">
        <v>304</v>
      </c>
      <c r="AF268" s="204"/>
      <c r="AG268" s="204"/>
      <c r="AH268" s="204"/>
      <c r="AI268" s="204"/>
      <c r="AJ268" s="204"/>
      <c r="AK268" s="204"/>
      <c r="AL268" s="204"/>
      <c r="AM268" s="204">
        <v>21</v>
      </c>
      <c r="AN268" s="204"/>
      <c r="AO268" s="204"/>
      <c r="AP268" s="204"/>
      <c r="AQ268" s="204"/>
      <c r="AR268" s="204"/>
      <c r="AS268" s="204"/>
      <c r="AT268" s="204"/>
      <c r="AU268" s="204"/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</row>
    <row r="269" spans="1:60" outlineLevel="1" x14ac:dyDescent="0.2">
      <c r="A269" s="259"/>
      <c r="B269" s="221"/>
      <c r="C269" s="250" t="s">
        <v>533</v>
      </c>
      <c r="D269" s="225"/>
      <c r="E269" s="230"/>
      <c r="F269" s="243"/>
      <c r="G269" s="244"/>
      <c r="H269" s="237"/>
      <c r="I269" s="265"/>
      <c r="J269" s="204"/>
      <c r="K269" s="204"/>
      <c r="L269" s="204"/>
      <c r="M269" s="204"/>
      <c r="N269" s="204"/>
      <c r="O269" s="204"/>
      <c r="P269" s="204"/>
      <c r="Q269" s="204"/>
      <c r="R269" s="204"/>
      <c r="S269" s="204"/>
      <c r="T269" s="204"/>
      <c r="U269" s="204"/>
      <c r="V269" s="204"/>
      <c r="W269" s="204"/>
      <c r="X269" s="204"/>
      <c r="Y269" s="204"/>
      <c r="Z269" s="204"/>
      <c r="AA269" s="204"/>
      <c r="AB269" s="204"/>
      <c r="AC269" s="204"/>
      <c r="AD269" s="204"/>
      <c r="AE269" s="204"/>
      <c r="AF269" s="204"/>
      <c r="AG269" s="204"/>
      <c r="AH269" s="204"/>
      <c r="AI269" s="204"/>
      <c r="AJ269" s="204"/>
      <c r="AK269" s="204"/>
      <c r="AL269" s="204"/>
      <c r="AM269" s="204"/>
      <c r="AN269" s="204"/>
      <c r="AO269" s="204"/>
      <c r="AP269" s="204"/>
      <c r="AQ269" s="204"/>
      <c r="AR269" s="204"/>
      <c r="AS269" s="204"/>
      <c r="AT269" s="204"/>
      <c r="AU269" s="204"/>
      <c r="AV269" s="204"/>
      <c r="AW269" s="204"/>
      <c r="AX269" s="204"/>
      <c r="AY269" s="204"/>
      <c r="AZ269" s="204"/>
      <c r="BA269" s="209" t="str">
        <f>C269</f>
        <v>náklady spojené s provedením všech technickými normami předepsaných zkoušek a revizí stavebních konstrukcí nebo stavebních prací.</v>
      </c>
      <c r="BB269" s="204"/>
      <c r="BC269" s="204"/>
      <c r="BD269" s="204"/>
      <c r="BE269" s="204"/>
      <c r="BF269" s="204"/>
      <c r="BG269" s="204"/>
      <c r="BH269" s="204"/>
    </row>
    <row r="270" spans="1:60" ht="22.5" outlineLevel="1" x14ac:dyDescent="0.2">
      <c r="A270" s="259"/>
      <c r="B270" s="221"/>
      <c r="C270" s="251" t="s">
        <v>534</v>
      </c>
      <c r="D270" s="226"/>
      <c r="E270" s="231">
        <v>1</v>
      </c>
      <c r="F270" s="238"/>
      <c r="G270" s="238"/>
      <c r="H270" s="237"/>
      <c r="I270" s="265"/>
      <c r="J270" s="204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204"/>
      <c r="V270" s="204"/>
      <c r="W270" s="204"/>
      <c r="X270" s="204"/>
      <c r="Y270" s="204"/>
      <c r="Z270" s="204"/>
      <c r="AA270" s="204"/>
      <c r="AB270" s="204"/>
      <c r="AC270" s="204"/>
      <c r="AD270" s="204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04"/>
      <c r="AT270" s="204"/>
      <c r="AU270" s="204"/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</row>
    <row r="271" spans="1:60" outlineLevel="1" x14ac:dyDescent="0.2">
      <c r="A271" s="263">
        <v>144</v>
      </c>
      <c r="B271" s="220" t="s">
        <v>535</v>
      </c>
      <c r="C271" s="249" t="s">
        <v>536</v>
      </c>
      <c r="D271" s="224" t="s">
        <v>529</v>
      </c>
      <c r="E271" s="229">
        <v>1</v>
      </c>
      <c r="F271" s="240"/>
      <c r="G271" s="238">
        <f>ROUND(E271*F271,2)</f>
        <v>0</v>
      </c>
      <c r="H271" s="237"/>
      <c r="I271" s="265" t="s">
        <v>147</v>
      </c>
      <c r="J271" s="204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  <c r="AB271" s="204"/>
      <c r="AC271" s="204"/>
      <c r="AD271" s="204"/>
      <c r="AE271" s="204" t="s">
        <v>304</v>
      </c>
      <c r="AF271" s="204"/>
      <c r="AG271" s="204"/>
      <c r="AH271" s="204"/>
      <c r="AI271" s="204"/>
      <c r="AJ271" s="204"/>
      <c r="AK271" s="204"/>
      <c r="AL271" s="204"/>
      <c r="AM271" s="204">
        <v>21</v>
      </c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</row>
    <row r="272" spans="1:60" outlineLevel="1" x14ac:dyDescent="0.2">
      <c r="A272" s="259"/>
      <c r="B272" s="221"/>
      <c r="C272" s="250" t="s">
        <v>537</v>
      </c>
      <c r="D272" s="225"/>
      <c r="E272" s="230"/>
      <c r="F272" s="243"/>
      <c r="G272" s="244"/>
      <c r="H272" s="237"/>
      <c r="I272" s="265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9" t="str">
        <f>C272</f>
        <v>Náklady na individuální zkoušky dodaných a smontovaných technologických zařízení včetně komplexního vyzkoušení.</v>
      </c>
      <c r="BB272" s="204"/>
      <c r="BC272" s="204"/>
      <c r="BD272" s="204"/>
      <c r="BE272" s="204"/>
      <c r="BF272" s="204"/>
      <c r="BG272" s="204"/>
      <c r="BH272" s="204"/>
    </row>
    <row r="273" spans="1:60" outlineLevel="1" x14ac:dyDescent="0.2">
      <c r="A273" s="263">
        <v>145</v>
      </c>
      <c r="B273" s="220" t="s">
        <v>538</v>
      </c>
      <c r="C273" s="249" t="s">
        <v>539</v>
      </c>
      <c r="D273" s="224" t="s">
        <v>529</v>
      </c>
      <c r="E273" s="229">
        <v>1</v>
      </c>
      <c r="F273" s="240"/>
      <c r="G273" s="238">
        <f>ROUND(E273*F273,2)</f>
        <v>0</v>
      </c>
      <c r="H273" s="237"/>
      <c r="I273" s="265" t="s">
        <v>147</v>
      </c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 t="s">
        <v>304</v>
      </c>
      <c r="AF273" s="204"/>
      <c r="AG273" s="204"/>
      <c r="AH273" s="204"/>
      <c r="AI273" s="204"/>
      <c r="AJ273" s="204"/>
      <c r="AK273" s="204"/>
      <c r="AL273" s="204"/>
      <c r="AM273" s="204">
        <v>21</v>
      </c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</row>
    <row r="274" spans="1:60" outlineLevel="1" x14ac:dyDescent="0.2">
      <c r="A274" s="259"/>
      <c r="B274" s="221"/>
      <c r="C274" s="250" t="s">
        <v>540</v>
      </c>
      <c r="D274" s="225"/>
      <c r="E274" s="230"/>
      <c r="F274" s="243"/>
      <c r="G274" s="244"/>
      <c r="H274" s="237"/>
      <c r="I274" s="265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9" t="str">
        <f>C274</f>
        <v>Náklady na vyhotovení dokumentace skutečného provedení stavby a její předání objednateli v požadované formě a požadovaném počtu.</v>
      </c>
      <c r="BB274" s="204"/>
      <c r="BC274" s="204"/>
      <c r="BD274" s="204"/>
      <c r="BE274" s="204"/>
      <c r="BF274" s="204"/>
      <c r="BG274" s="204"/>
      <c r="BH274" s="204"/>
    </row>
    <row r="275" spans="1:60" ht="13.5" outlineLevel="1" thickBot="1" x14ac:dyDescent="0.25">
      <c r="A275" s="275">
        <v>146</v>
      </c>
      <c r="B275" s="276" t="s">
        <v>541</v>
      </c>
      <c r="C275" s="277" t="s">
        <v>542</v>
      </c>
      <c r="D275" s="278" t="s">
        <v>543</v>
      </c>
      <c r="E275" s="279">
        <v>1</v>
      </c>
      <c r="F275" s="280"/>
      <c r="G275" s="281">
        <f>ROUND(E275*F275,2)</f>
        <v>0</v>
      </c>
      <c r="H275" s="282"/>
      <c r="I275" s="283" t="s">
        <v>303</v>
      </c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 t="s">
        <v>304</v>
      </c>
      <c r="AF275" s="204"/>
      <c r="AG275" s="204"/>
      <c r="AH275" s="204"/>
      <c r="AI275" s="204"/>
      <c r="AJ275" s="204"/>
      <c r="AK275" s="204"/>
      <c r="AL275" s="204"/>
      <c r="AM275" s="204">
        <v>21</v>
      </c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</row>
    <row r="276" spans="1:60" hidden="1" x14ac:dyDescent="0.2">
      <c r="A276" s="54"/>
      <c r="B276" s="61" t="s">
        <v>545</v>
      </c>
      <c r="C276" s="252" t="s">
        <v>545</v>
      </c>
      <c r="D276" s="207"/>
      <c r="E276" s="205"/>
      <c r="F276" s="205"/>
      <c r="G276" s="205"/>
      <c r="H276" s="205"/>
      <c r="I276" s="206"/>
    </row>
    <row r="277" spans="1:60" hidden="1" x14ac:dyDescent="0.2">
      <c r="A277" s="253"/>
      <c r="B277" s="254" t="s">
        <v>544</v>
      </c>
      <c r="C277" s="255"/>
      <c r="D277" s="256"/>
      <c r="E277" s="253"/>
      <c r="F277" s="253"/>
      <c r="G277" s="257">
        <f>F8+F12+F21+F25+F28+F34+F37+F56+F62+F233+F246+F264+F267</f>
        <v>0</v>
      </c>
      <c r="H277" s="46"/>
      <c r="I277" s="46"/>
      <c r="AN277">
        <v>15</v>
      </c>
      <c r="AO277">
        <v>21</v>
      </c>
    </row>
    <row r="278" spans="1:60" x14ac:dyDescent="0.2">
      <c r="A278" s="46"/>
      <c r="B278" s="245"/>
      <c r="C278" s="245"/>
      <c r="D278" s="183"/>
      <c r="E278" s="46"/>
      <c r="F278" s="46"/>
      <c r="G278" s="46"/>
      <c r="H278" s="46"/>
      <c r="I278" s="46"/>
      <c r="AN278">
        <f>SUMIF(AM8:AM277,AN277,G8:G277)</f>
        <v>0</v>
      </c>
      <c r="AO278">
        <f>SUMIF(AM8:AM277,AO277,G8:G277)</f>
        <v>0</v>
      </c>
    </row>
    <row r="279" spans="1:60" x14ac:dyDescent="0.2">
      <c r="D279" s="181"/>
    </row>
    <row r="280" spans="1:60" x14ac:dyDescent="0.2">
      <c r="D280" s="181"/>
    </row>
    <row r="281" spans="1:60" x14ac:dyDescent="0.2">
      <c r="D281" s="181"/>
    </row>
    <row r="282" spans="1:60" x14ac:dyDescent="0.2">
      <c r="D282" s="181"/>
    </row>
    <row r="283" spans="1:60" x14ac:dyDescent="0.2">
      <c r="D283" s="181"/>
    </row>
    <row r="284" spans="1:60" x14ac:dyDescent="0.2">
      <c r="D284" s="181"/>
    </row>
    <row r="285" spans="1:60" x14ac:dyDescent="0.2">
      <c r="D285" s="181"/>
    </row>
    <row r="286" spans="1:60" x14ac:dyDescent="0.2">
      <c r="D286" s="181"/>
    </row>
    <row r="287" spans="1:60" x14ac:dyDescent="0.2">
      <c r="D287" s="181"/>
    </row>
    <row r="288" spans="1:60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k4OKMOGVF1+HpA/1uofReMifIJP0de8R+wvbWSyBFVUhIbisROhNM6sABPdaZRGNIffcBtth9YMJgBVxbq4tKg==" saltValue="Q8DzYOvkL2kT/saD2OR/7Q==" spinCount="100000" sheet="1"/>
  <mergeCells count="92">
    <mergeCell ref="C272:G272"/>
    <mergeCell ref="C274:G274"/>
    <mergeCell ref="B261:G261"/>
    <mergeCell ref="B262:G262"/>
    <mergeCell ref="F264:G264"/>
    <mergeCell ref="C266:G266"/>
    <mergeCell ref="F267:G267"/>
    <mergeCell ref="C269:G269"/>
    <mergeCell ref="B250:G250"/>
    <mergeCell ref="B251:G251"/>
    <mergeCell ref="B253:G253"/>
    <mergeCell ref="C255:G255"/>
    <mergeCell ref="B257:G257"/>
    <mergeCell ref="B259:G259"/>
    <mergeCell ref="C188:G188"/>
    <mergeCell ref="F233:G233"/>
    <mergeCell ref="B234:G234"/>
    <mergeCell ref="F246:G246"/>
    <mergeCell ref="B247:G247"/>
    <mergeCell ref="B248:G248"/>
    <mergeCell ref="C176:G176"/>
    <mergeCell ref="C178:G178"/>
    <mergeCell ref="C180:G180"/>
    <mergeCell ref="C182:G182"/>
    <mergeCell ref="C184:G184"/>
    <mergeCell ref="C186:G186"/>
    <mergeCell ref="C164:G164"/>
    <mergeCell ref="C166:G166"/>
    <mergeCell ref="C168:G168"/>
    <mergeCell ref="C170:G170"/>
    <mergeCell ref="C172:G172"/>
    <mergeCell ref="C174:G174"/>
    <mergeCell ref="B104:G104"/>
    <mergeCell ref="B106:G106"/>
    <mergeCell ref="B116:G116"/>
    <mergeCell ref="B119:G119"/>
    <mergeCell ref="B124:G124"/>
    <mergeCell ref="C129:G129"/>
    <mergeCell ref="C75:G75"/>
    <mergeCell ref="B77:G77"/>
    <mergeCell ref="B80:G80"/>
    <mergeCell ref="B98:G98"/>
    <mergeCell ref="B101:G101"/>
    <mergeCell ref="C103:G103"/>
    <mergeCell ref="B63:G63"/>
    <mergeCell ref="B65:G65"/>
    <mergeCell ref="C67:G67"/>
    <mergeCell ref="B68:G68"/>
    <mergeCell ref="B71:G71"/>
    <mergeCell ref="C73:G73"/>
    <mergeCell ref="C55:G55"/>
    <mergeCell ref="F56:G56"/>
    <mergeCell ref="B57:G57"/>
    <mergeCell ref="B58:G58"/>
    <mergeCell ref="B60:G60"/>
    <mergeCell ref="F62:G62"/>
    <mergeCell ref="C46:G46"/>
    <mergeCell ref="B48:G48"/>
    <mergeCell ref="B49:G49"/>
    <mergeCell ref="C51:G51"/>
    <mergeCell ref="B52:G52"/>
    <mergeCell ref="B53:G53"/>
    <mergeCell ref="B38:G38"/>
    <mergeCell ref="B39:G39"/>
    <mergeCell ref="B40:G40"/>
    <mergeCell ref="C42:G42"/>
    <mergeCell ref="B43:G43"/>
    <mergeCell ref="B44:G44"/>
    <mergeCell ref="B29:G29"/>
    <mergeCell ref="B30:G30"/>
    <mergeCell ref="B32:G32"/>
    <mergeCell ref="F34:G34"/>
    <mergeCell ref="B35:G35"/>
    <mergeCell ref="F37:G37"/>
    <mergeCell ref="F21:G21"/>
    <mergeCell ref="B22:G22"/>
    <mergeCell ref="B23:G23"/>
    <mergeCell ref="F25:G25"/>
    <mergeCell ref="B26:G26"/>
    <mergeCell ref="F28:G28"/>
    <mergeCell ref="B13:G13"/>
    <mergeCell ref="B14:G14"/>
    <mergeCell ref="C16:G16"/>
    <mergeCell ref="B17:G17"/>
    <mergeCell ref="B18:G18"/>
    <mergeCell ref="C20:G20"/>
    <mergeCell ref="A1:G1"/>
    <mergeCell ref="C7:G7"/>
    <mergeCell ref="F8:G8"/>
    <mergeCell ref="B9:G9"/>
    <mergeCell ref="B10:G10"/>
    <mergeCell ref="F12:G12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57</v>
      </c>
      <c r="C2" s="161" t="s">
        <v>58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2</v>
      </c>
      <c r="H6" s="35"/>
    </row>
    <row r="7" spans="1:15" ht="15.75" customHeight="1" x14ac:dyDescent="0.25">
      <c r="B7" s="93" t="str">
        <f>C2</f>
        <v>UKS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57</v>
      </c>
      <c r="B18" s="166" t="s">
        <v>58</v>
      </c>
      <c r="C18" s="165"/>
      <c r="D18" s="165"/>
      <c r="E18" s="165"/>
      <c r="F18" s="165"/>
      <c r="G18" s="167"/>
      <c r="H18" s="169">
        <f>'2 2 Pol'!G191</f>
        <v>0</v>
      </c>
      <c r="I18" s="32"/>
      <c r="J18" s="32"/>
      <c r="O18">
        <f>'2 2 Pol'!AN192</f>
        <v>0</v>
      </c>
      <c r="P18">
        <f>'2 2 Pol'!AO192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2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57</v>
      </c>
      <c r="E21" s="285" t="s">
        <v>58</v>
      </c>
      <c r="F21" s="285"/>
      <c r="G21" s="285"/>
      <c r="H21" s="285"/>
      <c r="I21" s="32"/>
      <c r="J21" s="32"/>
      <c r="BC21" s="284" t="str">
        <f>E21</f>
        <v>UKS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81</v>
      </c>
      <c r="B23" s="166" t="s">
        <v>82</v>
      </c>
      <c r="C23" s="165"/>
      <c r="D23" s="165"/>
      <c r="E23" s="165"/>
      <c r="F23" s="165"/>
      <c r="G23" s="167"/>
      <c r="H23" s="286">
        <f>'2 2 Pol'!F158</f>
        <v>0</v>
      </c>
      <c r="I23" s="32"/>
      <c r="J23" s="32"/>
    </row>
    <row r="24" spans="1:55" ht="12.75" customHeight="1" x14ac:dyDescent="0.2">
      <c r="A24" s="168" t="s">
        <v>83</v>
      </c>
      <c r="B24" s="166" t="s">
        <v>85</v>
      </c>
      <c r="C24" s="165"/>
      <c r="D24" s="165"/>
      <c r="E24" s="165"/>
      <c r="F24" s="165"/>
      <c r="G24" s="167"/>
      <c r="H24" s="286">
        <f>'2 2 Pol'!F8</f>
        <v>0</v>
      </c>
      <c r="I24" s="32"/>
      <c r="J24" s="32"/>
    </row>
    <row r="25" spans="1:55" ht="12.75" customHeight="1" x14ac:dyDescent="0.2">
      <c r="A25" s="168" t="s">
        <v>87</v>
      </c>
      <c r="B25" s="166" t="s">
        <v>88</v>
      </c>
      <c r="C25" s="165"/>
      <c r="D25" s="165"/>
      <c r="E25" s="165"/>
      <c r="F25" s="165"/>
      <c r="G25" s="167"/>
      <c r="H25" s="286">
        <f>'2 2 Pol'!F45</f>
        <v>0</v>
      </c>
      <c r="I25" s="32"/>
      <c r="J25" s="32"/>
    </row>
    <row r="26" spans="1:55" ht="12.75" customHeight="1" x14ac:dyDescent="0.2">
      <c r="A26" s="168" t="s">
        <v>89</v>
      </c>
      <c r="B26" s="166" t="s">
        <v>90</v>
      </c>
      <c r="C26" s="165"/>
      <c r="D26" s="165"/>
      <c r="E26" s="165"/>
      <c r="F26" s="165"/>
      <c r="G26" s="167"/>
      <c r="H26" s="286">
        <f>'2 2 Pol'!F78</f>
        <v>0</v>
      </c>
      <c r="I26" s="32"/>
      <c r="J26" s="32"/>
    </row>
    <row r="27" spans="1:55" ht="12.75" customHeight="1" x14ac:dyDescent="0.2">
      <c r="A27" s="168" t="s">
        <v>91</v>
      </c>
      <c r="B27" s="166" t="s">
        <v>92</v>
      </c>
      <c r="C27" s="165"/>
      <c r="D27" s="165"/>
      <c r="E27" s="165"/>
      <c r="F27" s="165"/>
      <c r="G27" s="167"/>
      <c r="H27" s="286">
        <f>'2 2 Pol'!F92</f>
        <v>0</v>
      </c>
      <c r="I27" s="32"/>
      <c r="J27" s="32"/>
    </row>
    <row r="28" spans="1:55" ht="12.75" customHeight="1" x14ac:dyDescent="0.2">
      <c r="A28" s="168" t="s">
        <v>93</v>
      </c>
      <c r="B28" s="166" t="s">
        <v>94</v>
      </c>
      <c r="C28" s="165"/>
      <c r="D28" s="165"/>
      <c r="E28" s="165"/>
      <c r="F28" s="165"/>
      <c r="G28" s="167"/>
      <c r="H28" s="286">
        <f>'2 2 Pol'!F106</f>
        <v>0</v>
      </c>
      <c r="I28" s="32"/>
      <c r="J28" s="32"/>
    </row>
    <row r="29" spans="1:55" ht="12.75" customHeight="1" x14ac:dyDescent="0.2">
      <c r="A29" s="168" t="s">
        <v>95</v>
      </c>
      <c r="B29" s="166" t="s">
        <v>96</v>
      </c>
      <c r="C29" s="165"/>
      <c r="D29" s="165"/>
      <c r="E29" s="165"/>
      <c r="F29" s="165"/>
      <c r="G29" s="167"/>
      <c r="H29" s="286">
        <f>'2 2 Pol'!F120</f>
        <v>0</v>
      </c>
      <c r="I29" s="32"/>
      <c r="J29" s="32"/>
    </row>
    <row r="30" spans="1:55" ht="12.75" customHeight="1" x14ac:dyDescent="0.2">
      <c r="A30" s="168" t="s">
        <v>97</v>
      </c>
      <c r="B30" s="166" t="s">
        <v>98</v>
      </c>
      <c r="C30" s="165"/>
      <c r="D30" s="165"/>
      <c r="E30" s="165"/>
      <c r="F30" s="165"/>
      <c r="G30" s="167"/>
      <c r="H30" s="286">
        <f>'2 2 Pol'!F140</f>
        <v>0</v>
      </c>
      <c r="I30" s="32"/>
      <c r="J30" s="32"/>
    </row>
    <row r="31" spans="1:55" ht="12.75" customHeight="1" x14ac:dyDescent="0.2">
      <c r="A31" s="168" t="s">
        <v>99</v>
      </c>
      <c r="B31" s="166" t="s">
        <v>100</v>
      </c>
      <c r="C31" s="165"/>
      <c r="D31" s="165"/>
      <c r="E31" s="165"/>
      <c r="F31" s="165"/>
      <c r="G31" s="167"/>
      <c r="H31" s="286">
        <f>'2 2 Pol'!F145</f>
        <v>0</v>
      </c>
      <c r="I31" s="32"/>
      <c r="J31" s="32"/>
    </row>
    <row r="32" spans="1:55" ht="12.75" customHeight="1" x14ac:dyDescent="0.2">
      <c r="A32" s="168" t="s">
        <v>123</v>
      </c>
      <c r="B32" s="166" t="s">
        <v>124</v>
      </c>
      <c r="C32" s="165"/>
      <c r="D32" s="165"/>
      <c r="E32" s="165"/>
      <c r="F32" s="165"/>
      <c r="G32" s="167"/>
      <c r="H32" s="286">
        <f>'2 2 Pol'!F180</f>
        <v>0</v>
      </c>
      <c r="I32" s="32"/>
      <c r="J32" s="32"/>
    </row>
    <row r="33" spans="1:10" ht="12.75" customHeight="1" thickBot="1" x14ac:dyDescent="0.25">
      <c r="A33" s="175"/>
      <c r="B33" s="176" t="s">
        <v>548</v>
      </c>
      <c r="C33" s="177"/>
      <c r="D33" s="178" t="str">
        <f>D21</f>
        <v>2</v>
      </c>
      <c r="E33" s="177"/>
      <c r="F33" s="177"/>
      <c r="G33" s="179"/>
      <c r="H33" s="287">
        <f>SUM(H23:H32)</f>
        <v>0</v>
      </c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fFxzzlbkd1VEb1StqrVfV5R0uBAAMJOqxG3QtMIbmD4AfRgCjU2v7SS7x7HEI7dHO5JPBrMJnxK18yrmKODPzw==" saltValue="V3UdqsE5NXOBIVZhrF/rgg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 x14ac:dyDescent="0.3">
      <c r="A1" s="182" t="s">
        <v>132</v>
      </c>
      <c r="B1" s="182"/>
      <c r="C1" s="210"/>
      <c r="D1" s="182"/>
      <c r="E1" s="182"/>
      <c r="F1" s="182"/>
      <c r="G1" s="182"/>
      <c r="AC1" t="s">
        <v>135</v>
      </c>
    </row>
    <row r="2" spans="1:60" ht="13.5" thickTop="1" x14ac:dyDescent="0.2">
      <c r="A2" s="188" t="s">
        <v>30</v>
      </c>
      <c r="B2" s="192" t="s">
        <v>41</v>
      </c>
      <c r="C2" s="211" t="s">
        <v>42</v>
      </c>
      <c r="D2" s="190"/>
      <c r="E2" s="189"/>
      <c r="F2" s="189"/>
      <c r="G2" s="191"/>
    </row>
    <row r="3" spans="1:60" x14ac:dyDescent="0.2">
      <c r="A3" s="186" t="s">
        <v>31</v>
      </c>
      <c r="B3" s="193" t="s">
        <v>57</v>
      </c>
      <c r="C3" s="212" t="s">
        <v>58</v>
      </c>
      <c r="D3" s="185"/>
      <c r="E3" s="184"/>
      <c r="F3" s="184"/>
      <c r="G3" s="187"/>
      <c r="AC3" s="8" t="s">
        <v>72</v>
      </c>
    </row>
    <row r="4" spans="1:60" ht="13.5" thickBot="1" x14ac:dyDescent="0.25">
      <c r="A4" s="194" t="s">
        <v>32</v>
      </c>
      <c r="B4" s="195" t="s">
        <v>57</v>
      </c>
      <c r="C4" s="213" t="s">
        <v>58</v>
      </c>
      <c r="D4" s="196"/>
      <c r="E4" s="197"/>
      <c r="F4" s="197"/>
      <c r="G4" s="198"/>
    </row>
    <row r="5" spans="1:60" ht="14.25" thickTop="1" thickBot="1" x14ac:dyDescent="0.25">
      <c r="C5" s="214"/>
      <c r="D5" s="181"/>
    </row>
    <row r="6" spans="1:60" ht="27" thickTop="1" thickBot="1" x14ac:dyDescent="0.25">
      <c r="A6" s="199" t="s">
        <v>33</v>
      </c>
      <c r="B6" s="202" t="s">
        <v>34</v>
      </c>
      <c r="C6" s="215" t="s">
        <v>35</v>
      </c>
      <c r="D6" s="201" t="s">
        <v>36</v>
      </c>
      <c r="E6" s="200" t="s">
        <v>37</v>
      </c>
      <c r="F6" s="203" t="s">
        <v>38</v>
      </c>
      <c r="G6" s="199" t="s">
        <v>39</v>
      </c>
      <c r="H6" s="266" t="s">
        <v>133</v>
      </c>
      <c r="I6" s="218" t="s">
        <v>134</v>
      </c>
      <c r="J6" s="54"/>
    </row>
    <row r="7" spans="1:60" x14ac:dyDescent="0.2">
      <c r="A7" s="267"/>
      <c r="B7" s="268" t="s">
        <v>136</v>
      </c>
      <c r="C7" s="269" t="s">
        <v>137</v>
      </c>
      <c r="D7" s="270"/>
      <c r="E7" s="271"/>
      <c r="F7" s="272"/>
      <c r="G7" s="272"/>
      <c r="H7" s="273"/>
      <c r="I7" s="274"/>
    </row>
    <row r="8" spans="1:60" x14ac:dyDescent="0.2">
      <c r="A8" s="258" t="s">
        <v>138</v>
      </c>
      <c r="B8" s="219" t="s">
        <v>83</v>
      </c>
      <c r="C8" s="246" t="s">
        <v>85</v>
      </c>
      <c r="D8" s="222"/>
      <c r="E8" s="227"/>
      <c r="F8" s="232">
        <f>SUM(G9:G44)</f>
        <v>0</v>
      </c>
      <c r="G8" s="233"/>
      <c r="H8" s="234"/>
      <c r="I8" s="264"/>
      <c r="AE8" t="s">
        <v>139</v>
      </c>
    </row>
    <row r="9" spans="1:60" ht="22.5" outlineLevel="1" x14ac:dyDescent="0.2">
      <c r="A9" s="263">
        <v>1</v>
      </c>
      <c r="B9" s="220" t="s">
        <v>55</v>
      </c>
      <c r="C9" s="249" t="s">
        <v>549</v>
      </c>
      <c r="D9" s="224" t="s">
        <v>550</v>
      </c>
      <c r="E9" s="229">
        <v>1</v>
      </c>
      <c r="F9" s="240"/>
      <c r="G9" s="238">
        <f>ROUND(E9*F9,2)</f>
        <v>0</v>
      </c>
      <c r="H9" s="237"/>
      <c r="I9" s="265" t="s">
        <v>303</v>
      </c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304</v>
      </c>
      <c r="AF9" s="204"/>
      <c r="AG9" s="204"/>
      <c r="AH9" s="204"/>
      <c r="AI9" s="204"/>
      <c r="AJ9" s="204"/>
      <c r="AK9" s="204"/>
      <c r="AL9" s="204"/>
      <c r="AM9" s="204">
        <v>21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">
      <c r="A10" s="263">
        <v>2</v>
      </c>
      <c r="B10" s="220" t="s">
        <v>57</v>
      </c>
      <c r="C10" s="249" t="s">
        <v>551</v>
      </c>
      <c r="D10" s="224" t="s">
        <v>550</v>
      </c>
      <c r="E10" s="229">
        <v>1</v>
      </c>
      <c r="F10" s="240"/>
      <c r="G10" s="238">
        <f>ROUND(E10*F10,2)</f>
        <v>0</v>
      </c>
      <c r="H10" s="237"/>
      <c r="I10" s="265" t="s">
        <v>303</v>
      </c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304</v>
      </c>
      <c r="AF10" s="204"/>
      <c r="AG10" s="204"/>
      <c r="AH10" s="204"/>
      <c r="AI10" s="204"/>
      <c r="AJ10" s="204"/>
      <c r="AK10" s="204"/>
      <c r="AL10" s="204"/>
      <c r="AM10" s="204">
        <v>21</v>
      </c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outlineLevel="1" x14ac:dyDescent="0.2">
      <c r="A11" s="263">
        <v>3</v>
      </c>
      <c r="B11" s="220" t="s">
        <v>59</v>
      </c>
      <c r="C11" s="249" t="s">
        <v>552</v>
      </c>
      <c r="D11" s="224" t="s">
        <v>550</v>
      </c>
      <c r="E11" s="229">
        <v>2</v>
      </c>
      <c r="F11" s="240"/>
      <c r="G11" s="238">
        <f>ROUND(E11*F11,2)</f>
        <v>0</v>
      </c>
      <c r="H11" s="237"/>
      <c r="I11" s="265" t="s">
        <v>303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304</v>
      </c>
      <c r="AF11" s="204"/>
      <c r="AG11" s="204"/>
      <c r="AH11" s="204"/>
      <c r="AI11" s="204"/>
      <c r="AJ11" s="204"/>
      <c r="AK11" s="204"/>
      <c r="AL11" s="204"/>
      <c r="AM11" s="204">
        <v>21</v>
      </c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outlineLevel="1" x14ac:dyDescent="0.2">
      <c r="A12" s="263">
        <v>4</v>
      </c>
      <c r="B12" s="220" t="s">
        <v>61</v>
      </c>
      <c r="C12" s="249" t="s">
        <v>553</v>
      </c>
      <c r="D12" s="224" t="s">
        <v>550</v>
      </c>
      <c r="E12" s="229">
        <v>2</v>
      </c>
      <c r="F12" s="240"/>
      <c r="G12" s="238">
        <f>ROUND(E12*F12,2)</f>
        <v>0</v>
      </c>
      <c r="H12" s="237"/>
      <c r="I12" s="265" t="s">
        <v>303</v>
      </c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 t="s">
        <v>304</v>
      </c>
      <c r="AF12" s="204"/>
      <c r="AG12" s="204"/>
      <c r="AH12" s="204"/>
      <c r="AI12" s="204"/>
      <c r="AJ12" s="204"/>
      <c r="AK12" s="204"/>
      <c r="AL12" s="204"/>
      <c r="AM12" s="204">
        <v>21</v>
      </c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</row>
    <row r="13" spans="1:60" outlineLevel="1" x14ac:dyDescent="0.2">
      <c r="A13" s="263">
        <v>5</v>
      </c>
      <c r="B13" s="220" t="s">
        <v>63</v>
      </c>
      <c r="C13" s="249" t="s">
        <v>554</v>
      </c>
      <c r="D13" s="224" t="s">
        <v>550</v>
      </c>
      <c r="E13" s="229">
        <v>1</v>
      </c>
      <c r="F13" s="240"/>
      <c r="G13" s="238">
        <f>ROUND(E13*F13,2)</f>
        <v>0</v>
      </c>
      <c r="H13" s="237"/>
      <c r="I13" s="265" t="s">
        <v>303</v>
      </c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304</v>
      </c>
      <c r="AF13" s="204"/>
      <c r="AG13" s="204"/>
      <c r="AH13" s="204"/>
      <c r="AI13" s="204"/>
      <c r="AJ13" s="204"/>
      <c r="AK13" s="204"/>
      <c r="AL13" s="204"/>
      <c r="AM13" s="204">
        <v>21</v>
      </c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outlineLevel="1" x14ac:dyDescent="0.2">
      <c r="A14" s="263">
        <v>6</v>
      </c>
      <c r="B14" s="220" t="s">
        <v>65</v>
      </c>
      <c r="C14" s="249" t="s">
        <v>555</v>
      </c>
      <c r="D14" s="224" t="s">
        <v>550</v>
      </c>
      <c r="E14" s="229">
        <v>1</v>
      </c>
      <c r="F14" s="240"/>
      <c r="G14" s="238">
        <f>ROUND(E14*F14,2)</f>
        <v>0</v>
      </c>
      <c r="H14" s="237"/>
      <c r="I14" s="265" t="s">
        <v>303</v>
      </c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 t="s">
        <v>304</v>
      </c>
      <c r="AF14" s="204"/>
      <c r="AG14" s="204"/>
      <c r="AH14" s="204"/>
      <c r="AI14" s="204"/>
      <c r="AJ14" s="204"/>
      <c r="AK14" s="204"/>
      <c r="AL14" s="204"/>
      <c r="AM14" s="204">
        <v>21</v>
      </c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outlineLevel="1" x14ac:dyDescent="0.2">
      <c r="A15" s="263">
        <v>7</v>
      </c>
      <c r="B15" s="220" t="s">
        <v>67</v>
      </c>
      <c r="C15" s="249" t="s">
        <v>556</v>
      </c>
      <c r="D15" s="224" t="s">
        <v>550</v>
      </c>
      <c r="E15" s="229">
        <v>1</v>
      </c>
      <c r="F15" s="240"/>
      <c r="G15" s="238">
        <f>ROUND(E15*F15,2)</f>
        <v>0</v>
      </c>
      <c r="H15" s="237"/>
      <c r="I15" s="265" t="s">
        <v>303</v>
      </c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 t="s">
        <v>304</v>
      </c>
      <c r="AF15" s="204"/>
      <c r="AG15" s="204"/>
      <c r="AH15" s="204"/>
      <c r="AI15" s="204"/>
      <c r="AJ15" s="204"/>
      <c r="AK15" s="204"/>
      <c r="AL15" s="204"/>
      <c r="AM15" s="204">
        <v>21</v>
      </c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</row>
    <row r="16" spans="1:60" outlineLevel="1" x14ac:dyDescent="0.2">
      <c r="A16" s="263">
        <v>8</v>
      </c>
      <c r="B16" s="220" t="s">
        <v>69</v>
      </c>
      <c r="C16" s="249" t="s">
        <v>557</v>
      </c>
      <c r="D16" s="224" t="s">
        <v>550</v>
      </c>
      <c r="E16" s="229">
        <v>1</v>
      </c>
      <c r="F16" s="240"/>
      <c r="G16" s="238">
        <f>ROUND(E16*F16,2)</f>
        <v>0</v>
      </c>
      <c r="H16" s="237"/>
      <c r="I16" s="265" t="s">
        <v>303</v>
      </c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 t="s">
        <v>304</v>
      </c>
      <c r="AF16" s="204"/>
      <c r="AG16" s="204"/>
      <c r="AH16" s="204"/>
      <c r="AI16" s="204"/>
      <c r="AJ16" s="204"/>
      <c r="AK16" s="204"/>
      <c r="AL16" s="204"/>
      <c r="AM16" s="204">
        <v>21</v>
      </c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</row>
    <row r="17" spans="1:60" outlineLevel="1" x14ac:dyDescent="0.2">
      <c r="A17" s="263">
        <v>9</v>
      </c>
      <c r="B17" s="220" t="s">
        <v>71</v>
      </c>
      <c r="C17" s="249" t="s">
        <v>558</v>
      </c>
      <c r="D17" s="224" t="s">
        <v>550</v>
      </c>
      <c r="E17" s="229">
        <v>1</v>
      </c>
      <c r="F17" s="240"/>
      <c r="G17" s="238">
        <f>ROUND(E17*F17,2)</f>
        <v>0</v>
      </c>
      <c r="H17" s="237"/>
      <c r="I17" s="265" t="s">
        <v>303</v>
      </c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 t="s">
        <v>304</v>
      </c>
      <c r="AF17" s="204"/>
      <c r="AG17" s="204"/>
      <c r="AH17" s="204"/>
      <c r="AI17" s="204"/>
      <c r="AJ17" s="204"/>
      <c r="AK17" s="204"/>
      <c r="AL17" s="204"/>
      <c r="AM17" s="204">
        <v>21</v>
      </c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</row>
    <row r="18" spans="1:60" ht="33.75" outlineLevel="1" x14ac:dyDescent="0.2">
      <c r="A18" s="263">
        <v>10</v>
      </c>
      <c r="B18" s="220" t="s">
        <v>559</v>
      </c>
      <c r="C18" s="249" t="s">
        <v>560</v>
      </c>
      <c r="D18" s="224" t="s">
        <v>550</v>
      </c>
      <c r="E18" s="229">
        <v>1</v>
      </c>
      <c r="F18" s="240"/>
      <c r="G18" s="238">
        <f>ROUND(E18*F18,2)</f>
        <v>0</v>
      </c>
      <c r="H18" s="237"/>
      <c r="I18" s="265" t="s">
        <v>303</v>
      </c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 t="s">
        <v>304</v>
      </c>
      <c r="AF18" s="204"/>
      <c r="AG18" s="204"/>
      <c r="AH18" s="204"/>
      <c r="AI18" s="204"/>
      <c r="AJ18" s="204"/>
      <c r="AK18" s="204"/>
      <c r="AL18" s="204"/>
      <c r="AM18" s="204">
        <v>21</v>
      </c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</row>
    <row r="19" spans="1:60" outlineLevel="1" x14ac:dyDescent="0.2">
      <c r="A19" s="263">
        <v>11</v>
      </c>
      <c r="B19" s="220" t="s">
        <v>561</v>
      </c>
      <c r="C19" s="249" t="s">
        <v>562</v>
      </c>
      <c r="D19" s="224" t="s">
        <v>550</v>
      </c>
      <c r="E19" s="229">
        <v>6</v>
      </c>
      <c r="F19" s="240"/>
      <c r="G19" s="238">
        <f>ROUND(E19*F19,2)</f>
        <v>0</v>
      </c>
      <c r="H19" s="237"/>
      <c r="I19" s="265" t="s">
        <v>303</v>
      </c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 t="s">
        <v>304</v>
      </c>
      <c r="AF19" s="204"/>
      <c r="AG19" s="204"/>
      <c r="AH19" s="204"/>
      <c r="AI19" s="204"/>
      <c r="AJ19" s="204"/>
      <c r="AK19" s="204"/>
      <c r="AL19" s="204"/>
      <c r="AM19" s="204">
        <v>21</v>
      </c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</row>
    <row r="20" spans="1:60" outlineLevel="1" x14ac:dyDescent="0.2">
      <c r="A20" s="263">
        <v>12</v>
      </c>
      <c r="B20" s="220" t="s">
        <v>563</v>
      </c>
      <c r="C20" s="249" t="s">
        <v>564</v>
      </c>
      <c r="D20" s="224" t="s">
        <v>550</v>
      </c>
      <c r="E20" s="229">
        <v>12</v>
      </c>
      <c r="F20" s="240"/>
      <c r="G20" s="238">
        <f>ROUND(E20*F20,2)</f>
        <v>0</v>
      </c>
      <c r="H20" s="237"/>
      <c r="I20" s="265" t="s">
        <v>303</v>
      </c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 t="s">
        <v>304</v>
      </c>
      <c r="AF20" s="204"/>
      <c r="AG20" s="204"/>
      <c r="AH20" s="204"/>
      <c r="AI20" s="204"/>
      <c r="AJ20" s="204"/>
      <c r="AK20" s="204"/>
      <c r="AL20" s="204"/>
      <c r="AM20" s="204">
        <v>21</v>
      </c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</row>
    <row r="21" spans="1:60" outlineLevel="1" x14ac:dyDescent="0.2">
      <c r="A21" s="263">
        <v>13</v>
      </c>
      <c r="B21" s="220" t="s">
        <v>565</v>
      </c>
      <c r="C21" s="249" t="s">
        <v>566</v>
      </c>
      <c r="D21" s="224" t="s">
        <v>550</v>
      </c>
      <c r="E21" s="229">
        <v>12</v>
      </c>
      <c r="F21" s="240"/>
      <c r="G21" s="238">
        <f>ROUND(E21*F21,2)</f>
        <v>0</v>
      </c>
      <c r="H21" s="237"/>
      <c r="I21" s="265" t="s">
        <v>303</v>
      </c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 t="s">
        <v>304</v>
      </c>
      <c r="AF21" s="204"/>
      <c r="AG21" s="204"/>
      <c r="AH21" s="204"/>
      <c r="AI21" s="204"/>
      <c r="AJ21" s="204"/>
      <c r="AK21" s="204"/>
      <c r="AL21" s="204"/>
      <c r="AM21" s="204">
        <v>21</v>
      </c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</row>
    <row r="22" spans="1:60" outlineLevel="1" x14ac:dyDescent="0.2">
      <c r="A22" s="263">
        <v>14</v>
      </c>
      <c r="B22" s="220" t="s">
        <v>567</v>
      </c>
      <c r="C22" s="249" t="s">
        <v>568</v>
      </c>
      <c r="D22" s="224" t="s">
        <v>550</v>
      </c>
      <c r="E22" s="229">
        <v>12</v>
      </c>
      <c r="F22" s="240"/>
      <c r="G22" s="238">
        <f>ROUND(E22*F22,2)</f>
        <v>0</v>
      </c>
      <c r="H22" s="237"/>
      <c r="I22" s="265" t="s">
        <v>303</v>
      </c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 t="s">
        <v>304</v>
      </c>
      <c r="AF22" s="204"/>
      <c r="AG22" s="204"/>
      <c r="AH22" s="204"/>
      <c r="AI22" s="204"/>
      <c r="AJ22" s="204"/>
      <c r="AK22" s="204"/>
      <c r="AL22" s="204"/>
      <c r="AM22" s="204">
        <v>21</v>
      </c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</row>
    <row r="23" spans="1:60" outlineLevel="1" x14ac:dyDescent="0.2">
      <c r="A23" s="263">
        <v>15</v>
      </c>
      <c r="B23" s="220" t="s">
        <v>569</v>
      </c>
      <c r="C23" s="249" t="s">
        <v>570</v>
      </c>
      <c r="D23" s="224" t="s">
        <v>550</v>
      </c>
      <c r="E23" s="229">
        <v>1</v>
      </c>
      <c r="F23" s="240"/>
      <c r="G23" s="238">
        <f>ROUND(E23*F23,2)</f>
        <v>0</v>
      </c>
      <c r="H23" s="237"/>
      <c r="I23" s="265" t="s">
        <v>303</v>
      </c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 t="s">
        <v>304</v>
      </c>
      <c r="AF23" s="204"/>
      <c r="AG23" s="204"/>
      <c r="AH23" s="204"/>
      <c r="AI23" s="204"/>
      <c r="AJ23" s="204"/>
      <c r="AK23" s="204"/>
      <c r="AL23" s="204"/>
      <c r="AM23" s="204">
        <v>21</v>
      </c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</row>
    <row r="24" spans="1:60" outlineLevel="1" x14ac:dyDescent="0.2">
      <c r="A24" s="263">
        <v>16</v>
      </c>
      <c r="B24" s="220" t="s">
        <v>571</v>
      </c>
      <c r="C24" s="249" t="s">
        <v>572</v>
      </c>
      <c r="D24" s="224" t="s">
        <v>550</v>
      </c>
      <c r="E24" s="229">
        <v>1</v>
      </c>
      <c r="F24" s="240"/>
      <c r="G24" s="238">
        <f>ROUND(E24*F24,2)</f>
        <v>0</v>
      </c>
      <c r="H24" s="237"/>
      <c r="I24" s="265" t="s">
        <v>303</v>
      </c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 t="s">
        <v>304</v>
      </c>
      <c r="AF24" s="204"/>
      <c r="AG24" s="204"/>
      <c r="AH24" s="204"/>
      <c r="AI24" s="204"/>
      <c r="AJ24" s="204"/>
      <c r="AK24" s="204"/>
      <c r="AL24" s="204"/>
      <c r="AM24" s="204">
        <v>21</v>
      </c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</row>
    <row r="25" spans="1:60" ht="22.5" outlineLevel="1" x14ac:dyDescent="0.2">
      <c r="A25" s="263">
        <v>17</v>
      </c>
      <c r="B25" s="220" t="s">
        <v>573</v>
      </c>
      <c r="C25" s="249" t="s">
        <v>574</v>
      </c>
      <c r="D25" s="224" t="s">
        <v>550</v>
      </c>
      <c r="E25" s="229">
        <v>3</v>
      </c>
      <c r="F25" s="240"/>
      <c r="G25" s="238">
        <f>ROUND(E25*F25,2)</f>
        <v>0</v>
      </c>
      <c r="H25" s="237"/>
      <c r="I25" s="265" t="s">
        <v>303</v>
      </c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 t="s">
        <v>304</v>
      </c>
      <c r="AF25" s="204"/>
      <c r="AG25" s="204"/>
      <c r="AH25" s="204"/>
      <c r="AI25" s="204"/>
      <c r="AJ25" s="204"/>
      <c r="AK25" s="204"/>
      <c r="AL25" s="204"/>
      <c r="AM25" s="204">
        <v>21</v>
      </c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</row>
    <row r="26" spans="1:60" ht="22.5" outlineLevel="1" x14ac:dyDescent="0.2">
      <c r="A26" s="263">
        <v>18</v>
      </c>
      <c r="B26" s="220" t="s">
        <v>575</v>
      </c>
      <c r="C26" s="249" t="s">
        <v>576</v>
      </c>
      <c r="D26" s="224" t="s">
        <v>550</v>
      </c>
      <c r="E26" s="229">
        <v>1</v>
      </c>
      <c r="F26" s="240"/>
      <c r="G26" s="238">
        <f>ROUND(E26*F26,2)</f>
        <v>0</v>
      </c>
      <c r="H26" s="237"/>
      <c r="I26" s="265" t="s">
        <v>303</v>
      </c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 t="s">
        <v>304</v>
      </c>
      <c r="AF26" s="204"/>
      <c r="AG26" s="204"/>
      <c r="AH26" s="204"/>
      <c r="AI26" s="204"/>
      <c r="AJ26" s="204"/>
      <c r="AK26" s="204"/>
      <c r="AL26" s="204"/>
      <c r="AM26" s="204">
        <v>21</v>
      </c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</row>
    <row r="27" spans="1:60" ht="33.75" outlineLevel="1" x14ac:dyDescent="0.2">
      <c r="A27" s="263">
        <v>19</v>
      </c>
      <c r="B27" s="220" t="s">
        <v>577</v>
      </c>
      <c r="C27" s="249" t="s">
        <v>578</v>
      </c>
      <c r="D27" s="224" t="s">
        <v>550</v>
      </c>
      <c r="E27" s="229">
        <v>75</v>
      </c>
      <c r="F27" s="240"/>
      <c r="G27" s="238">
        <f>ROUND(E27*F27,2)</f>
        <v>0</v>
      </c>
      <c r="H27" s="237"/>
      <c r="I27" s="265" t="s">
        <v>303</v>
      </c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 t="s">
        <v>304</v>
      </c>
      <c r="AF27" s="204"/>
      <c r="AG27" s="204"/>
      <c r="AH27" s="204"/>
      <c r="AI27" s="204"/>
      <c r="AJ27" s="204"/>
      <c r="AK27" s="204"/>
      <c r="AL27" s="204"/>
      <c r="AM27" s="204">
        <v>21</v>
      </c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</row>
    <row r="28" spans="1:60" ht="33.75" outlineLevel="1" x14ac:dyDescent="0.2">
      <c r="A28" s="263">
        <v>20</v>
      </c>
      <c r="B28" s="220" t="s">
        <v>579</v>
      </c>
      <c r="C28" s="249" t="s">
        <v>580</v>
      </c>
      <c r="D28" s="224" t="s">
        <v>550</v>
      </c>
      <c r="E28" s="229">
        <v>2</v>
      </c>
      <c r="F28" s="240"/>
      <c r="G28" s="238">
        <f>ROUND(E28*F28,2)</f>
        <v>0</v>
      </c>
      <c r="H28" s="237"/>
      <c r="I28" s="265" t="s">
        <v>303</v>
      </c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 t="s">
        <v>304</v>
      </c>
      <c r="AF28" s="204"/>
      <c r="AG28" s="204"/>
      <c r="AH28" s="204"/>
      <c r="AI28" s="204"/>
      <c r="AJ28" s="204"/>
      <c r="AK28" s="204"/>
      <c r="AL28" s="204"/>
      <c r="AM28" s="204">
        <v>21</v>
      </c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</row>
    <row r="29" spans="1:60" outlineLevel="1" x14ac:dyDescent="0.2">
      <c r="A29" s="263">
        <v>21</v>
      </c>
      <c r="B29" s="220" t="s">
        <v>581</v>
      </c>
      <c r="C29" s="249" t="s">
        <v>582</v>
      </c>
      <c r="D29" s="224" t="s">
        <v>550</v>
      </c>
      <c r="E29" s="229">
        <v>1</v>
      </c>
      <c r="F29" s="240"/>
      <c r="G29" s="238">
        <f>ROUND(E29*F29,2)</f>
        <v>0</v>
      </c>
      <c r="H29" s="237"/>
      <c r="I29" s="265" t="s">
        <v>303</v>
      </c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 t="s">
        <v>304</v>
      </c>
      <c r="AF29" s="204"/>
      <c r="AG29" s="204"/>
      <c r="AH29" s="204"/>
      <c r="AI29" s="204"/>
      <c r="AJ29" s="204"/>
      <c r="AK29" s="204"/>
      <c r="AL29" s="204"/>
      <c r="AM29" s="204">
        <v>21</v>
      </c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</row>
    <row r="30" spans="1:60" outlineLevel="1" x14ac:dyDescent="0.2">
      <c r="A30" s="263">
        <v>22</v>
      </c>
      <c r="B30" s="220" t="s">
        <v>583</v>
      </c>
      <c r="C30" s="249" t="s">
        <v>584</v>
      </c>
      <c r="D30" s="224" t="s">
        <v>550</v>
      </c>
      <c r="E30" s="229">
        <v>4</v>
      </c>
      <c r="F30" s="240"/>
      <c r="G30" s="238">
        <f>ROUND(E30*F30,2)</f>
        <v>0</v>
      </c>
      <c r="H30" s="237"/>
      <c r="I30" s="265" t="s">
        <v>303</v>
      </c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 t="s">
        <v>304</v>
      </c>
      <c r="AF30" s="204"/>
      <c r="AG30" s="204"/>
      <c r="AH30" s="204"/>
      <c r="AI30" s="204"/>
      <c r="AJ30" s="204"/>
      <c r="AK30" s="204"/>
      <c r="AL30" s="204"/>
      <c r="AM30" s="204">
        <v>21</v>
      </c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</row>
    <row r="31" spans="1:60" ht="22.5" outlineLevel="1" x14ac:dyDescent="0.2">
      <c r="A31" s="263">
        <v>23</v>
      </c>
      <c r="B31" s="220" t="s">
        <v>585</v>
      </c>
      <c r="C31" s="249" t="s">
        <v>586</v>
      </c>
      <c r="D31" s="224" t="s">
        <v>550</v>
      </c>
      <c r="E31" s="229">
        <v>7</v>
      </c>
      <c r="F31" s="240"/>
      <c r="G31" s="238">
        <f>ROUND(E31*F31,2)</f>
        <v>0</v>
      </c>
      <c r="H31" s="237"/>
      <c r="I31" s="265" t="s">
        <v>303</v>
      </c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 t="s">
        <v>304</v>
      </c>
      <c r="AF31" s="204"/>
      <c r="AG31" s="204"/>
      <c r="AH31" s="204"/>
      <c r="AI31" s="204"/>
      <c r="AJ31" s="204"/>
      <c r="AK31" s="204"/>
      <c r="AL31" s="204"/>
      <c r="AM31" s="204">
        <v>21</v>
      </c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</row>
    <row r="32" spans="1:60" outlineLevel="1" x14ac:dyDescent="0.2">
      <c r="A32" s="263">
        <v>24</v>
      </c>
      <c r="B32" s="220" t="s">
        <v>587</v>
      </c>
      <c r="C32" s="249" t="s">
        <v>588</v>
      </c>
      <c r="D32" s="224" t="s">
        <v>550</v>
      </c>
      <c r="E32" s="229">
        <v>8</v>
      </c>
      <c r="F32" s="240"/>
      <c r="G32" s="238">
        <f>ROUND(E32*F32,2)</f>
        <v>0</v>
      </c>
      <c r="H32" s="237"/>
      <c r="I32" s="265" t="s">
        <v>303</v>
      </c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 t="s">
        <v>304</v>
      </c>
      <c r="AF32" s="204"/>
      <c r="AG32" s="204"/>
      <c r="AH32" s="204"/>
      <c r="AI32" s="204"/>
      <c r="AJ32" s="204"/>
      <c r="AK32" s="204"/>
      <c r="AL32" s="204"/>
      <c r="AM32" s="204">
        <v>21</v>
      </c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</row>
    <row r="33" spans="1:60" outlineLevel="1" x14ac:dyDescent="0.2">
      <c r="A33" s="263">
        <v>25</v>
      </c>
      <c r="B33" s="220" t="s">
        <v>589</v>
      </c>
      <c r="C33" s="249" t="s">
        <v>590</v>
      </c>
      <c r="D33" s="224" t="s">
        <v>550</v>
      </c>
      <c r="E33" s="229">
        <v>322</v>
      </c>
      <c r="F33" s="240"/>
      <c r="G33" s="238">
        <f>ROUND(E33*F33,2)</f>
        <v>0</v>
      </c>
      <c r="H33" s="237"/>
      <c r="I33" s="265" t="s">
        <v>303</v>
      </c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 t="s">
        <v>304</v>
      </c>
      <c r="AF33" s="204"/>
      <c r="AG33" s="204"/>
      <c r="AH33" s="204"/>
      <c r="AI33" s="204"/>
      <c r="AJ33" s="204"/>
      <c r="AK33" s="204"/>
      <c r="AL33" s="204"/>
      <c r="AM33" s="204">
        <v>21</v>
      </c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</row>
    <row r="34" spans="1:60" outlineLevel="1" x14ac:dyDescent="0.2">
      <c r="A34" s="263">
        <v>26</v>
      </c>
      <c r="B34" s="220" t="s">
        <v>591</v>
      </c>
      <c r="C34" s="249" t="s">
        <v>592</v>
      </c>
      <c r="D34" s="224" t="s">
        <v>550</v>
      </c>
      <c r="E34" s="229">
        <v>161</v>
      </c>
      <c r="F34" s="240"/>
      <c r="G34" s="238">
        <f>ROUND(E34*F34,2)</f>
        <v>0</v>
      </c>
      <c r="H34" s="237"/>
      <c r="I34" s="265" t="s">
        <v>303</v>
      </c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 t="s">
        <v>304</v>
      </c>
      <c r="AF34" s="204"/>
      <c r="AG34" s="204"/>
      <c r="AH34" s="204"/>
      <c r="AI34" s="204"/>
      <c r="AJ34" s="204"/>
      <c r="AK34" s="204"/>
      <c r="AL34" s="204"/>
      <c r="AM34" s="204">
        <v>21</v>
      </c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</row>
    <row r="35" spans="1:60" outlineLevel="1" x14ac:dyDescent="0.2">
      <c r="A35" s="263">
        <v>27</v>
      </c>
      <c r="B35" s="220" t="s">
        <v>593</v>
      </c>
      <c r="C35" s="249" t="s">
        <v>594</v>
      </c>
      <c r="D35" s="224" t="s">
        <v>550</v>
      </c>
      <c r="E35" s="229">
        <v>161</v>
      </c>
      <c r="F35" s="240"/>
      <c r="G35" s="238">
        <f>ROUND(E35*F35,2)</f>
        <v>0</v>
      </c>
      <c r="H35" s="237"/>
      <c r="I35" s="265" t="s">
        <v>303</v>
      </c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 t="s">
        <v>304</v>
      </c>
      <c r="AF35" s="204"/>
      <c r="AG35" s="204"/>
      <c r="AH35" s="204"/>
      <c r="AI35" s="204"/>
      <c r="AJ35" s="204"/>
      <c r="AK35" s="204"/>
      <c r="AL35" s="204"/>
      <c r="AM35" s="204">
        <v>21</v>
      </c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</row>
    <row r="36" spans="1:60" outlineLevel="1" x14ac:dyDescent="0.2">
      <c r="A36" s="263">
        <v>28</v>
      </c>
      <c r="B36" s="220" t="s">
        <v>595</v>
      </c>
      <c r="C36" s="249" t="s">
        <v>596</v>
      </c>
      <c r="D36" s="224" t="s">
        <v>550</v>
      </c>
      <c r="E36" s="229">
        <v>1</v>
      </c>
      <c r="F36" s="240"/>
      <c r="G36" s="238">
        <f>ROUND(E36*F36,2)</f>
        <v>0</v>
      </c>
      <c r="H36" s="237"/>
      <c r="I36" s="265" t="s">
        <v>303</v>
      </c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 t="s">
        <v>304</v>
      </c>
      <c r="AF36" s="204"/>
      <c r="AG36" s="204"/>
      <c r="AH36" s="204"/>
      <c r="AI36" s="204"/>
      <c r="AJ36" s="204"/>
      <c r="AK36" s="204"/>
      <c r="AL36" s="204"/>
      <c r="AM36" s="204">
        <v>21</v>
      </c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</row>
    <row r="37" spans="1:60" outlineLevel="1" x14ac:dyDescent="0.2">
      <c r="A37" s="263">
        <v>29</v>
      </c>
      <c r="B37" s="220" t="s">
        <v>597</v>
      </c>
      <c r="C37" s="249" t="s">
        <v>598</v>
      </c>
      <c r="D37" s="224" t="s">
        <v>550</v>
      </c>
      <c r="E37" s="229">
        <v>30</v>
      </c>
      <c r="F37" s="240"/>
      <c r="G37" s="238">
        <f>ROUND(E37*F37,2)</f>
        <v>0</v>
      </c>
      <c r="H37" s="237"/>
      <c r="I37" s="265" t="s">
        <v>303</v>
      </c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 t="s">
        <v>304</v>
      </c>
      <c r="AF37" s="204"/>
      <c r="AG37" s="204"/>
      <c r="AH37" s="204"/>
      <c r="AI37" s="204"/>
      <c r="AJ37" s="204"/>
      <c r="AK37" s="204"/>
      <c r="AL37" s="204"/>
      <c r="AM37" s="204">
        <v>21</v>
      </c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</row>
    <row r="38" spans="1:60" outlineLevel="1" x14ac:dyDescent="0.2">
      <c r="A38" s="263">
        <v>30</v>
      </c>
      <c r="B38" s="220" t="s">
        <v>599</v>
      </c>
      <c r="C38" s="249" t="s">
        <v>600</v>
      </c>
      <c r="D38" s="224" t="s">
        <v>550</v>
      </c>
      <c r="E38" s="229">
        <v>30</v>
      </c>
      <c r="F38" s="240"/>
      <c r="G38" s="238">
        <f>ROUND(E38*F38,2)</f>
        <v>0</v>
      </c>
      <c r="H38" s="237"/>
      <c r="I38" s="265" t="s">
        <v>303</v>
      </c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 t="s">
        <v>304</v>
      </c>
      <c r="AF38" s="204"/>
      <c r="AG38" s="204"/>
      <c r="AH38" s="204"/>
      <c r="AI38" s="204"/>
      <c r="AJ38" s="204"/>
      <c r="AK38" s="204"/>
      <c r="AL38" s="204"/>
      <c r="AM38" s="204">
        <v>21</v>
      </c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</row>
    <row r="39" spans="1:60" outlineLevel="1" x14ac:dyDescent="0.2">
      <c r="A39" s="263">
        <v>31</v>
      </c>
      <c r="B39" s="220" t="s">
        <v>601</v>
      </c>
      <c r="C39" s="249" t="s">
        <v>602</v>
      </c>
      <c r="D39" s="224" t="s">
        <v>550</v>
      </c>
      <c r="E39" s="229">
        <v>160</v>
      </c>
      <c r="F39" s="240"/>
      <c r="G39" s="238">
        <f>ROUND(E39*F39,2)</f>
        <v>0</v>
      </c>
      <c r="H39" s="237"/>
      <c r="I39" s="265" t="s">
        <v>303</v>
      </c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 t="s">
        <v>304</v>
      </c>
      <c r="AF39" s="204"/>
      <c r="AG39" s="204"/>
      <c r="AH39" s="204"/>
      <c r="AI39" s="204"/>
      <c r="AJ39" s="204"/>
      <c r="AK39" s="204"/>
      <c r="AL39" s="204"/>
      <c r="AM39" s="204">
        <v>21</v>
      </c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</row>
    <row r="40" spans="1:60" outlineLevel="1" x14ac:dyDescent="0.2">
      <c r="A40" s="263">
        <v>32</v>
      </c>
      <c r="B40" s="220" t="s">
        <v>603</v>
      </c>
      <c r="C40" s="249" t="s">
        <v>604</v>
      </c>
      <c r="D40" s="224" t="s">
        <v>550</v>
      </c>
      <c r="E40" s="229">
        <v>100</v>
      </c>
      <c r="F40" s="240"/>
      <c r="G40" s="238">
        <f>ROUND(E40*F40,2)</f>
        <v>0</v>
      </c>
      <c r="H40" s="237"/>
      <c r="I40" s="265" t="s">
        <v>303</v>
      </c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 t="s">
        <v>304</v>
      </c>
      <c r="AF40" s="204"/>
      <c r="AG40" s="204"/>
      <c r="AH40" s="204"/>
      <c r="AI40" s="204"/>
      <c r="AJ40" s="204"/>
      <c r="AK40" s="204"/>
      <c r="AL40" s="204"/>
      <c r="AM40" s="204">
        <v>21</v>
      </c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</row>
    <row r="41" spans="1:60" outlineLevel="1" x14ac:dyDescent="0.2">
      <c r="A41" s="263">
        <v>33</v>
      </c>
      <c r="B41" s="220" t="s">
        <v>605</v>
      </c>
      <c r="C41" s="249" t="s">
        <v>606</v>
      </c>
      <c r="D41" s="224" t="s">
        <v>550</v>
      </c>
      <c r="E41" s="229">
        <v>50</v>
      </c>
      <c r="F41" s="240"/>
      <c r="G41" s="238">
        <f>ROUND(E41*F41,2)</f>
        <v>0</v>
      </c>
      <c r="H41" s="237"/>
      <c r="I41" s="265" t="s">
        <v>303</v>
      </c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 t="s">
        <v>304</v>
      </c>
      <c r="AF41" s="204"/>
      <c r="AG41" s="204"/>
      <c r="AH41" s="204"/>
      <c r="AI41" s="204"/>
      <c r="AJ41" s="204"/>
      <c r="AK41" s="204"/>
      <c r="AL41" s="204"/>
      <c r="AM41" s="204">
        <v>21</v>
      </c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</row>
    <row r="42" spans="1:60" ht="22.5" outlineLevel="1" x14ac:dyDescent="0.2">
      <c r="A42" s="263">
        <v>34</v>
      </c>
      <c r="B42" s="220" t="s">
        <v>607</v>
      </c>
      <c r="C42" s="249" t="s">
        <v>608</v>
      </c>
      <c r="D42" s="224" t="s">
        <v>550</v>
      </c>
      <c r="E42" s="229">
        <v>20</v>
      </c>
      <c r="F42" s="240"/>
      <c r="G42" s="238">
        <f>ROUND(E42*F42,2)</f>
        <v>0</v>
      </c>
      <c r="H42" s="237"/>
      <c r="I42" s="265" t="s">
        <v>303</v>
      </c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 t="s">
        <v>304</v>
      </c>
      <c r="AF42" s="204"/>
      <c r="AG42" s="204"/>
      <c r="AH42" s="204"/>
      <c r="AI42" s="204"/>
      <c r="AJ42" s="204"/>
      <c r="AK42" s="204"/>
      <c r="AL42" s="204"/>
      <c r="AM42" s="204">
        <v>21</v>
      </c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</row>
    <row r="43" spans="1:60" ht="22.5" outlineLevel="1" x14ac:dyDescent="0.2">
      <c r="A43" s="263">
        <v>35</v>
      </c>
      <c r="B43" s="220" t="s">
        <v>609</v>
      </c>
      <c r="C43" s="249" t="s">
        <v>610</v>
      </c>
      <c r="D43" s="224" t="s">
        <v>550</v>
      </c>
      <c r="E43" s="229">
        <v>10</v>
      </c>
      <c r="F43" s="240"/>
      <c r="G43" s="238">
        <f>ROUND(E43*F43,2)</f>
        <v>0</v>
      </c>
      <c r="H43" s="237"/>
      <c r="I43" s="265" t="s">
        <v>303</v>
      </c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 t="s">
        <v>304</v>
      </c>
      <c r="AF43" s="204"/>
      <c r="AG43" s="204"/>
      <c r="AH43" s="204"/>
      <c r="AI43" s="204"/>
      <c r="AJ43" s="204"/>
      <c r="AK43" s="204"/>
      <c r="AL43" s="204"/>
      <c r="AM43" s="204">
        <v>21</v>
      </c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</row>
    <row r="44" spans="1:60" outlineLevel="1" x14ac:dyDescent="0.2">
      <c r="A44" s="263">
        <v>36</v>
      </c>
      <c r="B44" s="220" t="s">
        <v>611</v>
      </c>
      <c r="C44" s="249" t="s">
        <v>612</v>
      </c>
      <c r="D44" s="224" t="s">
        <v>613</v>
      </c>
      <c r="E44" s="229">
        <v>1</v>
      </c>
      <c r="F44" s="240"/>
      <c r="G44" s="238">
        <f>ROUND(E44*F44,2)</f>
        <v>0</v>
      </c>
      <c r="H44" s="237"/>
      <c r="I44" s="265" t="s">
        <v>303</v>
      </c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 t="s">
        <v>304</v>
      </c>
      <c r="AF44" s="204"/>
      <c r="AG44" s="204"/>
      <c r="AH44" s="204"/>
      <c r="AI44" s="204"/>
      <c r="AJ44" s="204"/>
      <c r="AK44" s="204"/>
      <c r="AL44" s="204"/>
      <c r="AM44" s="204">
        <v>21</v>
      </c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</row>
    <row r="45" spans="1:60" x14ac:dyDescent="0.2">
      <c r="A45" s="258" t="s">
        <v>138</v>
      </c>
      <c r="B45" s="219" t="s">
        <v>87</v>
      </c>
      <c r="C45" s="246" t="s">
        <v>88</v>
      </c>
      <c r="D45" s="222"/>
      <c r="E45" s="227"/>
      <c r="F45" s="241">
        <f>SUM(G46:G77)</f>
        <v>0</v>
      </c>
      <c r="G45" s="242"/>
      <c r="H45" s="234"/>
      <c r="I45" s="264"/>
      <c r="AE45" t="s">
        <v>139</v>
      </c>
    </row>
    <row r="46" spans="1:60" ht="22.5" outlineLevel="1" x14ac:dyDescent="0.2">
      <c r="A46" s="263">
        <v>37</v>
      </c>
      <c r="B46" s="220" t="s">
        <v>55</v>
      </c>
      <c r="C46" s="249" t="s">
        <v>549</v>
      </c>
      <c r="D46" s="224" t="s">
        <v>550</v>
      </c>
      <c r="E46" s="229">
        <v>1</v>
      </c>
      <c r="F46" s="240"/>
      <c r="G46" s="238">
        <f>ROUND(E46*F46,2)</f>
        <v>0</v>
      </c>
      <c r="H46" s="237"/>
      <c r="I46" s="265" t="s">
        <v>303</v>
      </c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 t="s">
        <v>304</v>
      </c>
      <c r="AF46" s="204"/>
      <c r="AG46" s="204"/>
      <c r="AH46" s="204"/>
      <c r="AI46" s="204"/>
      <c r="AJ46" s="204"/>
      <c r="AK46" s="204"/>
      <c r="AL46" s="204"/>
      <c r="AM46" s="204">
        <v>21</v>
      </c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</row>
    <row r="47" spans="1:60" outlineLevel="1" x14ac:dyDescent="0.2">
      <c r="A47" s="263">
        <v>38</v>
      </c>
      <c r="B47" s="220" t="s">
        <v>57</v>
      </c>
      <c r="C47" s="249" t="s">
        <v>551</v>
      </c>
      <c r="D47" s="224" t="s">
        <v>550</v>
      </c>
      <c r="E47" s="229">
        <v>1</v>
      </c>
      <c r="F47" s="240"/>
      <c r="G47" s="238">
        <f>ROUND(E47*F47,2)</f>
        <v>0</v>
      </c>
      <c r="H47" s="237"/>
      <c r="I47" s="265" t="s">
        <v>303</v>
      </c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 t="s">
        <v>304</v>
      </c>
      <c r="AF47" s="204"/>
      <c r="AG47" s="204"/>
      <c r="AH47" s="204"/>
      <c r="AI47" s="204"/>
      <c r="AJ47" s="204"/>
      <c r="AK47" s="204"/>
      <c r="AL47" s="204"/>
      <c r="AM47" s="204">
        <v>21</v>
      </c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</row>
    <row r="48" spans="1:60" outlineLevel="1" x14ac:dyDescent="0.2">
      <c r="A48" s="263">
        <v>39</v>
      </c>
      <c r="B48" s="220" t="s">
        <v>59</v>
      </c>
      <c r="C48" s="249" t="s">
        <v>552</v>
      </c>
      <c r="D48" s="224" t="s">
        <v>550</v>
      </c>
      <c r="E48" s="229">
        <v>2</v>
      </c>
      <c r="F48" s="240"/>
      <c r="G48" s="238">
        <f>ROUND(E48*F48,2)</f>
        <v>0</v>
      </c>
      <c r="H48" s="237"/>
      <c r="I48" s="265" t="s">
        <v>303</v>
      </c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 t="s">
        <v>304</v>
      </c>
      <c r="AF48" s="204"/>
      <c r="AG48" s="204"/>
      <c r="AH48" s="204"/>
      <c r="AI48" s="204"/>
      <c r="AJ48" s="204"/>
      <c r="AK48" s="204"/>
      <c r="AL48" s="204"/>
      <c r="AM48" s="204">
        <v>21</v>
      </c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</row>
    <row r="49" spans="1:60" outlineLevel="1" x14ac:dyDescent="0.2">
      <c r="A49" s="263">
        <v>40</v>
      </c>
      <c r="B49" s="220" t="s">
        <v>61</v>
      </c>
      <c r="C49" s="249" t="s">
        <v>553</v>
      </c>
      <c r="D49" s="224" t="s">
        <v>550</v>
      </c>
      <c r="E49" s="229">
        <v>1</v>
      </c>
      <c r="F49" s="240"/>
      <c r="G49" s="238">
        <f>ROUND(E49*F49,2)</f>
        <v>0</v>
      </c>
      <c r="H49" s="237"/>
      <c r="I49" s="265" t="s">
        <v>303</v>
      </c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 t="s">
        <v>304</v>
      </c>
      <c r="AF49" s="204"/>
      <c r="AG49" s="204"/>
      <c r="AH49" s="204"/>
      <c r="AI49" s="204"/>
      <c r="AJ49" s="204"/>
      <c r="AK49" s="204"/>
      <c r="AL49" s="204"/>
      <c r="AM49" s="204">
        <v>21</v>
      </c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</row>
    <row r="50" spans="1:60" outlineLevel="1" x14ac:dyDescent="0.2">
      <c r="A50" s="263">
        <v>41</v>
      </c>
      <c r="B50" s="220" t="s">
        <v>63</v>
      </c>
      <c r="C50" s="249" t="s">
        <v>554</v>
      </c>
      <c r="D50" s="224" t="s">
        <v>550</v>
      </c>
      <c r="E50" s="229">
        <v>1</v>
      </c>
      <c r="F50" s="240"/>
      <c r="G50" s="238">
        <f>ROUND(E50*F50,2)</f>
        <v>0</v>
      </c>
      <c r="H50" s="237"/>
      <c r="I50" s="265" t="s">
        <v>303</v>
      </c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 t="s">
        <v>304</v>
      </c>
      <c r="AF50" s="204"/>
      <c r="AG50" s="204"/>
      <c r="AH50" s="204"/>
      <c r="AI50" s="204"/>
      <c r="AJ50" s="204"/>
      <c r="AK50" s="204"/>
      <c r="AL50" s="204"/>
      <c r="AM50" s="204">
        <v>21</v>
      </c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</row>
    <row r="51" spans="1:60" outlineLevel="1" x14ac:dyDescent="0.2">
      <c r="A51" s="263">
        <v>42</v>
      </c>
      <c r="B51" s="220" t="s">
        <v>65</v>
      </c>
      <c r="C51" s="249" t="s">
        <v>555</v>
      </c>
      <c r="D51" s="224" t="s">
        <v>550</v>
      </c>
      <c r="E51" s="229">
        <v>1</v>
      </c>
      <c r="F51" s="240"/>
      <c r="G51" s="238">
        <f>ROUND(E51*F51,2)</f>
        <v>0</v>
      </c>
      <c r="H51" s="237"/>
      <c r="I51" s="265" t="s">
        <v>303</v>
      </c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 t="s">
        <v>304</v>
      </c>
      <c r="AF51" s="204"/>
      <c r="AG51" s="204"/>
      <c r="AH51" s="204"/>
      <c r="AI51" s="204"/>
      <c r="AJ51" s="204"/>
      <c r="AK51" s="204"/>
      <c r="AL51" s="204"/>
      <c r="AM51" s="204">
        <v>21</v>
      </c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</row>
    <row r="52" spans="1:60" outlineLevel="1" x14ac:dyDescent="0.2">
      <c r="A52" s="263">
        <v>43</v>
      </c>
      <c r="B52" s="220" t="s">
        <v>67</v>
      </c>
      <c r="C52" s="249" t="s">
        <v>556</v>
      </c>
      <c r="D52" s="224" t="s">
        <v>550</v>
      </c>
      <c r="E52" s="229">
        <v>1</v>
      </c>
      <c r="F52" s="240"/>
      <c r="G52" s="238">
        <f>ROUND(E52*F52,2)</f>
        <v>0</v>
      </c>
      <c r="H52" s="237"/>
      <c r="I52" s="265" t="s">
        <v>303</v>
      </c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 t="s">
        <v>304</v>
      </c>
      <c r="AF52" s="204"/>
      <c r="AG52" s="204"/>
      <c r="AH52" s="204"/>
      <c r="AI52" s="204"/>
      <c r="AJ52" s="204"/>
      <c r="AK52" s="204"/>
      <c r="AL52" s="204"/>
      <c r="AM52" s="204">
        <v>21</v>
      </c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</row>
    <row r="53" spans="1:60" outlineLevel="1" x14ac:dyDescent="0.2">
      <c r="A53" s="263">
        <v>44</v>
      </c>
      <c r="B53" s="220" t="s">
        <v>69</v>
      </c>
      <c r="C53" s="249" t="s">
        <v>557</v>
      </c>
      <c r="D53" s="224" t="s">
        <v>550</v>
      </c>
      <c r="E53" s="229">
        <v>1</v>
      </c>
      <c r="F53" s="240"/>
      <c r="G53" s="238">
        <f>ROUND(E53*F53,2)</f>
        <v>0</v>
      </c>
      <c r="H53" s="237"/>
      <c r="I53" s="265" t="s">
        <v>303</v>
      </c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 t="s">
        <v>304</v>
      </c>
      <c r="AF53" s="204"/>
      <c r="AG53" s="204"/>
      <c r="AH53" s="204"/>
      <c r="AI53" s="204"/>
      <c r="AJ53" s="204"/>
      <c r="AK53" s="204"/>
      <c r="AL53" s="204"/>
      <c r="AM53" s="204">
        <v>21</v>
      </c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</row>
    <row r="54" spans="1:60" outlineLevel="1" x14ac:dyDescent="0.2">
      <c r="A54" s="263">
        <v>45</v>
      </c>
      <c r="B54" s="220" t="s">
        <v>71</v>
      </c>
      <c r="C54" s="249" t="s">
        <v>558</v>
      </c>
      <c r="D54" s="224" t="s">
        <v>550</v>
      </c>
      <c r="E54" s="229">
        <v>1</v>
      </c>
      <c r="F54" s="240"/>
      <c r="G54" s="238">
        <f>ROUND(E54*F54,2)</f>
        <v>0</v>
      </c>
      <c r="H54" s="237"/>
      <c r="I54" s="265" t="s">
        <v>303</v>
      </c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 t="s">
        <v>304</v>
      </c>
      <c r="AF54" s="204"/>
      <c r="AG54" s="204"/>
      <c r="AH54" s="204"/>
      <c r="AI54" s="204"/>
      <c r="AJ54" s="204"/>
      <c r="AK54" s="204"/>
      <c r="AL54" s="204"/>
      <c r="AM54" s="204">
        <v>21</v>
      </c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</row>
    <row r="55" spans="1:60" ht="33.75" outlineLevel="1" x14ac:dyDescent="0.2">
      <c r="A55" s="263">
        <v>46</v>
      </c>
      <c r="B55" s="220" t="s">
        <v>559</v>
      </c>
      <c r="C55" s="249" t="s">
        <v>560</v>
      </c>
      <c r="D55" s="224" t="s">
        <v>550</v>
      </c>
      <c r="E55" s="229">
        <v>1</v>
      </c>
      <c r="F55" s="240"/>
      <c r="G55" s="238">
        <f>ROUND(E55*F55,2)</f>
        <v>0</v>
      </c>
      <c r="H55" s="237"/>
      <c r="I55" s="265" t="s">
        <v>303</v>
      </c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 t="s">
        <v>304</v>
      </c>
      <c r="AF55" s="204"/>
      <c r="AG55" s="204"/>
      <c r="AH55" s="204"/>
      <c r="AI55" s="204"/>
      <c r="AJ55" s="204"/>
      <c r="AK55" s="204"/>
      <c r="AL55" s="204"/>
      <c r="AM55" s="204">
        <v>21</v>
      </c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</row>
    <row r="56" spans="1:60" outlineLevel="1" x14ac:dyDescent="0.2">
      <c r="A56" s="263">
        <v>47</v>
      </c>
      <c r="B56" s="220" t="s">
        <v>561</v>
      </c>
      <c r="C56" s="249" t="s">
        <v>562</v>
      </c>
      <c r="D56" s="224" t="s">
        <v>550</v>
      </c>
      <c r="E56" s="229">
        <v>6</v>
      </c>
      <c r="F56" s="240"/>
      <c r="G56" s="238">
        <f>ROUND(E56*F56,2)</f>
        <v>0</v>
      </c>
      <c r="H56" s="237"/>
      <c r="I56" s="265" t="s">
        <v>303</v>
      </c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 t="s">
        <v>304</v>
      </c>
      <c r="AF56" s="204"/>
      <c r="AG56" s="204"/>
      <c r="AH56" s="204"/>
      <c r="AI56" s="204"/>
      <c r="AJ56" s="204"/>
      <c r="AK56" s="204"/>
      <c r="AL56" s="204"/>
      <c r="AM56" s="204">
        <v>21</v>
      </c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</row>
    <row r="57" spans="1:60" outlineLevel="1" x14ac:dyDescent="0.2">
      <c r="A57" s="263">
        <v>48</v>
      </c>
      <c r="B57" s="220" t="s">
        <v>563</v>
      </c>
      <c r="C57" s="249" t="s">
        <v>564</v>
      </c>
      <c r="D57" s="224" t="s">
        <v>550</v>
      </c>
      <c r="E57" s="229">
        <v>12</v>
      </c>
      <c r="F57" s="240"/>
      <c r="G57" s="238">
        <f>ROUND(E57*F57,2)</f>
        <v>0</v>
      </c>
      <c r="H57" s="237"/>
      <c r="I57" s="265" t="s">
        <v>303</v>
      </c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 t="s">
        <v>304</v>
      </c>
      <c r="AF57" s="204"/>
      <c r="AG57" s="204"/>
      <c r="AH57" s="204"/>
      <c r="AI57" s="204"/>
      <c r="AJ57" s="204"/>
      <c r="AK57" s="204"/>
      <c r="AL57" s="204"/>
      <c r="AM57" s="204">
        <v>21</v>
      </c>
      <c r="AN57" s="204"/>
      <c r="AO57" s="204"/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</row>
    <row r="58" spans="1:60" outlineLevel="1" x14ac:dyDescent="0.2">
      <c r="A58" s="263">
        <v>49</v>
      </c>
      <c r="B58" s="220" t="s">
        <v>565</v>
      </c>
      <c r="C58" s="249" t="s">
        <v>566</v>
      </c>
      <c r="D58" s="224" t="s">
        <v>550</v>
      </c>
      <c r="E58" s="229">
        <v>12</v>
      </c>
      <c r="F58" s="240"/>
      <c r="G58" s="238">
        <f>ROUND(E58*F58,2)</f>
        <v>0</v>
      </c>
      <c r="H58" s="237"/>
      <c r="I58" s="265" t="s">
        <v>303</v>
      </c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 t="s">
        <v>304</v>
      </c>
      <c r="AF58" s="204"/>
      <c r="AG58" s="204"/>
      <c r="AH58" s="204"/>
      <c r="AI58" s="204"/>
      <c r="AJ58" s="204"/>
      <c r="AK58" s="204"/>
      <c r="AL58" s="204"/>
      <c r="AM58" s="204">
        <v>21</v>
      </c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</row>
    <row r="59" spans="1:60" outlineLevel="1" x14ac:dyDescent="0.2">
      <c r="A59" s="263">
        <v>50</v>
      </c>
      <c r="B59" s="220" t="s">
        <v>569</v>
      </c>
      <c r="C59" s="249" t="s">
        <v>570</v>
      </c>
      <c r="D59" s="224" t="s">
        <v>550</v>
      </c>
      <c r="E59" s="229">
        <v>1</v>
      </c>
      <c r="F59" s="240"/>
      <c r="G59" s="238">
        <f>ROUND(E59*F59,2)</f>
        <v>0</v>
      </c>
      <c r="H59" s="237"/>
      <c r="I59" s="265" t="s">
        <v>303</v>
      </c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 t="s">
        <v>304</v>
      </c>
      <c r="AF59" s="204"/>
      <c r="AG59" s="204"/>
      <c r="AH59" s="204"/>
      <c r="AI59" s="204"/>
      <c r="AJ59" s="204"/>
      <c r="AK59" s="204"/>
      <c r="AL59" s="204"/>
      <c r="AM59" s="204">
        <v>21</v>
      </c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</row>
    <row r="60" spans="1:60" outlineLevel="1" x14ac:dyDescent="0.2">
      <c r="A60" s="263">
        <v>51</v>
      </c>
      <c r="B60" s="220" t="s">
        <v>571</v>
      </c>
      <c r="C60" s="249" t="s">
        <v>572</v>
      </c>
      <c r="D60" s="224" t="s">
        <v>550</v>
      </c>
      <c r="E60" s="229">
        <v>1</v>
      </c>
      <c r="F60" s="240"/>
      <c r="G60" s="238">
        <f>ROUND(E60*F60,2)</f>
        <v>0</v>
      </c>
      <c r="H60" s="237"/>
      <c r="I60" s="265" t="s">
        <v>303</v>
      </c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 t="s">
        <v>304</v>
      </c>
      <c r="AF60" s="204"/>
      <c r="AG60" s="204"/>
      <c r="AH60" s="204"/>
      <c r="AI60" s="204"/>
      <c r="AJ60" s="204"/>
      <c r="AK60" s="204"/>
      <c r="AL60" s="204"/>
      <c r="AM60" s="204">
        <v>21</v>
      </c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</row>
    <row r="61" spans="1:60" ht="22.5" outlineLevel="1" x14ac:dyDescent="0.2">
      <c r="A61" s="263">
        <v>52</v>
      </c>
      <c r="B61" s="220" t="s">
        <v>573</v>
      </c>
      <c r="C61" s="249" t="s">
        <v>574</v>
      </c>
      <c r="D61" s="224" t="s">
        <v>550</v>
      </c>
      <c r="E61" s="229">
        <v>2</v>
      </c>
      <c r="F61" s="240"/>
      <c r="G61" s="238">
        <f>ROUND(E61*F61,2)</f>
        <v>0</v>
      </c>
      <c r="H61" s="237"/>
      <c r="I61" s="265" t="s">
        <v>303</v>
      </c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 t="s">
        <v>304</v>
      </c>
      <c r="AF61" s="204"/>
      <c r="AG61" s="204"/>
      <c r="AH61" s="204"/>
      <c r="AI61" s="204"/>
      <c r="AJ61" s="204"/>
      <c r="AK61" s="204"/>
      <c r="AL61" s="204"/>
      <c r="AM61" s="204">
        <v>21</v>
      </c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</row>
    <row r="62" spans="1:60" ht="22.5" outlineLevel="1" x14ac:dyDescent="0.2">
      <c r="A62" s="263">
        <v>53</v>
      </c>
      <c r="B62" s="220" t="s">
        <v>575</v>
      </c>
      <c r="C62" s="249" t="s">
        <v>576</v>
      </c>
      <c r="D62" s="224" t="s">
        <v>550</v>
      </c>
      <c r="E62" s="229">
        <v>1</v>
      </c>
      <c r="F62" s="240"/>
      <c r="G62" s="238">
        <f>ROUND(E62*F62,2)</f>
        <v>0</v>
      </c>
      <c r="H62" s="237"/>
      <c r="I62" s="265" t="s">
        <v>303</v>
      </c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 t="s">
        <v>304</v>
      </c>
      <c r="AF62" s="204"/>
      <c r="AG62" s="204"/>
      <c r="AH62" s="204"/>
      <c r="AI62" s="204"/>
      <c r="AJ62" s="204"/>
      <c r="AK62" s="204"/>
      <c r="AL62" s="204"/>
      <c r="AM62" s="204">
        <v>21</v>
      </c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</row>
    <row r="63" spans="1:60" ht="33.75" outlineLevel="1" x14ac:dyDescent="0.2">
      <c r="A63" s="263">
        <v>54</v>
      </c>
      <c r="B63" s="220" t="s">
        <v>577</v>
      </c>
      <c r="C63" s="249" t="s">
        <v>578</v>
      </c>
      <c r="D63" s="224" t="s">
        <v>550</v>
      </c>
      <c r="E63" s="229">
        <v>61</v>
      </c>
      <c r="F63" s="240"/>
      <c r="G63" s="238">
        <f>ROUND(E63*F63,2)</f>
        <v>0</v>
      </c>
      <c r="H63" s="237"/>
      <c r="I63" s="265" t="s">
        <v>303</v>
      </c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 t="s">
        <v>304</v>
      </c>
      <c r="AF63" s="204"/>
      <c r="AG63" s="204"/>
      <c r="AH63" s="204"/>
      <c r="AI63" s="204"/>
      <c r="AJ63" s="204"/>
      <c r="AK63" s="204"/>
      <c r="AL63" s="204"/>
      <c r="AM63" s="204">
        <v>21</v>
      </c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</row>
    <row r="64" spans="1:60" outlineLevel="1" x14ac:dyDescent="0.2">
      <c r="A64" s="263">
        <v>55</v>
      </c>
      <c r="B64" s="220" t="s">
        <v>579</v>
      </c>
      <c r="C64" s="249" t="s">
        <v>582</v>
      </c>
      <c r="D64" s="224" t="s">
        <v>550</v>
      </c>
      <c r="E64" s="229">
        <v>2</v>
      </c>
      <c r="F64" s="240"/>
      <c r="G64" s="238">
        <f>ROUND(E64*F64,2)</f>
        <v>0</v>
      </c>
      <c r="H64" s="237"/>
      <c r="I64" s="265" t="s">
        <v>303</v>
      </c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 t="s">
        <v>304</v>
      </c>
      <c r="AF64" s="204"/>
      <c r="AG64" s="204"/>
      <c r="AH64" s="204"/>
      <c r="AI64" s="204"/>
      <c r="AJ64" s="204"/>
      <c r="AK64" s="204"/>
      <c r="AL64" s="204"/>
      <c r="AM64" s="204">
        <v>21</v>
      </c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</row>
    <row r="65" spans="1:60" outlineLevel="1" x14ac:dyDescent="0.2">
      <c r="A65" s="263">
        <v>56</v>
      </c>
      <c r="B65" s="220" t="s">
        <v>581</v>
      </c>
      <c r="C65" s="249" t="s">
        <v>584</v>
      </c>
      <c r="D65" s="224" t="s">
        <v>550</v>
      </c>
      <c r="E65" s="229">
        <v>1</v>
      </c>
      <c r="F65" s="240"/>
      <c r="G65" s="238">
        <f>ROUND(E65*F65,2)</f>
        <v>0</v>
      </c>
      <c r="H65" s="237"/>
      <c r="I65" s="265" t="s">
        <v>303</v>
      </c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 t="s">
        <v>304</v>
      </c>
      <c r="AF65" s="204"/>
      <c r="AG65" s="204"/>
      <c r="AH65" s="204"/>
      <c r="AI65" s="204"/>
      <c r="AJ65" s="204"/>
      <c r="AK65" s="204"/>
      <c r="AL65" s="204"/>
      <c r="AM65" s="204">
        <v>21</v>
      </c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</row>
    <row r="66" spans="1:60" ht="22.5" outlineLevel="1" x14ac:dyDescent="0.2">
      <c r="A66" s="263">
        <v>57</v>
      </c>
      <c r="B66" s="220" t="s">
        <v>583</v>
      </c>
      <c r="C66" s="249" t="s">
        <v>586</v>
      </c>
      <c r="D66" s="224" t="s">
        <v>550</v>
      </c>
      <c r="E66" s="229">
        <v>6</v>
      </c>
      <c r="F66" s="240"/>
      <c r="G66" s="238">
        <f>ROUND(E66*F66,2)</f>
        <v>0</v>
      </c>
      <c r="H66" s="237"/>
      <c r="I66" s="265" t="s">
        <v>303</v>
      </c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 t="s">
        <v>304</v>
      </c>
      <c r="AF66" s="204"/>
      <c r="AG66" s="204"/>
      <c r="AH66" s="204"/>
      <c r="AI66" s="204"/>
      <c r="AJ66" s="204"/>
      <c r="AK66" s="204"/>
      <c r="AL66" s="204"/>
      <c r="AM66" s="204">
        <v>21</v>
      </c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</row>
    <row r="67" spans="1:60" outlineLevel="1" x14ac:dyDescent="0.2">
      <c r="A67" s="263">
        <v>58</v>
      </c>
      <c r="B67" s="220" t="s">
        <v>585</v>
      </c>
      <c r="C67" s="249" t="s">
        <v>588</v>
      </c>
      <c r="D67" s="224" t="s">
        <v>550</v>
      </c>
      <c r="E67" s="229">
        <v>5</v>
      </c>
      <c r="F67" s="240"/>
      <c r="G67" s="238">
        <f>ROUND(E67*F67,2)</f>
        <v>0</v>
      </c>
      <c r="H67" s="237"/>
      <c r="I67" s="265" t="s">
        <v>303</v>
      </c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 t="s">
        <v>304</v>
      </c>
      <c r="AF67" s="204"/>
      <c r="AG67" s="204"/>
      <c r="AH67" s="204"/>
      <c r="AI67" s="204"/>
      <c r="AJ67" s="204"/>
      <c r="AK67" s="204"/>
      <c r="AL67" s="204"/>
      <c r="AM67" s="204">
        <v>21</v>
      </c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</row>
    <row r="68" spans="1:60" outlineLevel="1" x14ac:dyDescent="0.2">
      <c r="A68" s="263">
        <v>59</v>
      </c>
      <c r="B68" s="220" t="s">
        <v>587</v>
      </c>
      <c r="C68" s="249" t="s">
        <v>590</v>
      </c>
      <c r="D68" s="224" t="s">
        <v>550</v>
      </c>
      <c r="E68" s="229">
        <v>252</v>
      </c>
      <c r="F68" s="240"/>
      <c r="G68" s="238">
        <f>ROUND(E68*F68,2)</f>
        <v>0</v>
      </c>
      <c r="H68" s="237"/>
      <c r="I68" s="265" t="s">
        <v>303</v>
      </c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 t="s">
        <v>304</v>
      </c>
      <c r="AF68" s="204"/>
      <c r="AG68" s="204"/>
      <c r="AH68" s="204"/>
      <c r="AI68" s="204"/>
      <c r="AJ68" s="204"/>
      <c r="AK68" s="204"/>
      <c r="AL68" s="204"/>
      <c r="AM68" s="204">
        <v>21</v>
      </c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</row>
    <row r="69" spans="1:60" outlineLevel="1" x14ac:dyDescent="0.2">
      <c r="A69" s="263">
        <v>60</v>
      </c>
      <c r="B69" s="220" t="s">
        <v>589</v>
      </c>
      <c r="C69" s="249" t="s">
        <v>592</v>
      </c>
      <c r="D69" s="224" t="s">
        <v>550</v>
      </c>
      <c r="E69" s="229">
        <v>126</v>
      </c>
      <c r="F69" s="240"/>
      <c r="G69" s="238">
        <f>ROUND(E69*F69,2)</f>
        <v>0</v>
      </c>
      <c r="H69" s="237"/>
      <c r="I69" s="265" t="s">
        <v>303</v>
      </c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 t="s">
        <v>304</v>
      </c>
      <c r="AF69" s="204"/>
      <c r="AG69" s="204"/>
      <c r="AH69" s="204"/>
      <c r="AI69" s="204"/>
      <c r="AJ69" s="204"/>
      <c r="AK69" s="204"/>
      <c r="AL69" s="204"/>
      <c r="AM69" s="204">
        <v>21</v>
      </c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</row>
    <row r="70" spans="1:60" outlineLevel="1" x14ac:dyDescent="0.2">
      <c r="A70" s="263">
        <v>61</v>
      </c>
      <c r="B70" s="220" t="s">
        <v>591</v>
      </c>
      <c r="C70" s="249" t="s">
        <v>594</v>
      </c>
      <c r="D70" s="224" t="s">
        <v>550</v>
      </c>
      <c r="E70" s="229">
        <v>126</v>
      </c>
      <c r="F70" s="240"/>
      <c r="G70" s="238">
        <f>ROUND(E70*F70,2)</f>
        <v>0</v>
      </c>
      <c r="H70" s="237"/>
      <c r="I70" s="265" t="s">
        <v>303</v>
      </c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 t="s">
        <v>304</v>
      </c>
      <c r="AF70" s="204"/>
      <c r="AG70" s="204"/>
      <c r="AH70" s="204"/>
      <c r="AI70" s="204"/>
      <c r="AJ70" s="204"/>
      <c r="AK70" s="204"/>
      <c r="AL70" s="204"/>
      <c r="AM70" s="204">
        <v>21</v>
      </c>
      <c r="AN70" s="204"/>
      <c r="AO70" s="204"/>
      <c r="AP70" s="204"/>
      <c r="AQ70" s="204"/>
      <c r="AR70" s="204"/>
      <c r="AS70" s="204"/>
      <c r="AT70" s="204"/>
      <c r="AU70" s="204"/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</row>
    <row r="71" spans="1:60" outlineLevel="1" x14ac:dyDescent="0.2">
      <c r="A71" s="263">
        <v>62</v>
      </c>
      <c r="B71" s="220" t="s">
        <v>593</v>
      </c>
      <c r="C71" s="249" t="s">
        <v>614</v>
      </c>
      <c r="D71" s="224" t="s">
        <v>550</v>
      </c>
      <c r="E71" s="229">
        <v>1</v>
      </c>
      <c r="F71" s="240"/>
      <c r="G71" s="238">
        <f>ROUND(E71*F71,2)</f>
        <v>0</v>
      </c>
      <c r="H71" s="237"/>
      <c r="I71" s="265" t="s">
        <v>303</v>
      </c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 t="s">
        <v>304</v>
      </c>
      <c r="AF71" s="204"/>
      <c r="AG71" s="204"/>
      <c r="AH71" s="204"/>
      <c r="AI71" s="204"/>
      <c r="AJ71" s="204"/>
      <c r="AK71" s="204"/>
      <c r="AL71" s="204"/>
      <c r="AM71" s="204">
        <v>21</v>
      </c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</row>
    <row r="72" spans="1:60" outlineLevel="1" x14ac:dyDescent="0.2">
      <c r="A72" s="263">
        <v>63</v>
      </c>
      <c r="B72" s="220" t="s">
        <v>595</v>
      </c>
      <c r="C72" s="249" t="s">
        <v>598</v>
      </c>
      <c r="D72" s="224" t="s">
        <v>550</v>
      </c>
      <c r="E72" s="229">
        <v>10</v>
      </c>
      <c r="F72" s="240"/>
      <c r="G72" s="238">
        <f>ROUND(E72*F72,2)</f>
        <v>0</v>
      </c>
      <c r="H72" s="237"/>
      <c r="I72" s="265" t="s">
        <v>303</v>
      </c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 t="s">
        <v>304</v>
      </c>
      <c r="AF72" s="204"/>
      <c r="AG72" s="204"/>
      <c r="AH72" s="204"/>
      <c r="AI72" s="204"/>
      <c r="AJ72" s="204"/>
      <c r="AK72" s="204"/>
      <c r="AL72" s="204"/>
      <c r="AM72" s="204">
        <v>21</v>
      </c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</row>
    <row r="73" spans="1:60" outlineLevel="1" x14ac:dyDescent="0.2">
      <c r="A73" s="263">
        <v>64</v>
      </c>
      <c r="B73" s="220" t="s">
        <v>597</v>
      </c>
      <c r="C73" s="249" t="s">
        <v>600</v>
      </c>
      <c r="D73" s="224" t="s">
        <v>550</v>
      </c>
      <c r="E73" s="229">
        <v>10</v>
      </c>
      <c r="F73" s="240"/>
      <c r="G73" s="238">
        <f>ROUND(E73*F73,2)</f>
        <v>0</v>
      </c>
      <c r="H73" s="237"/>
      <c r="I73" s="265" t="s">
        <v>303</v>
      </c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 t="s">
        <v>304</v>
      </c>
      <c r="AF73" s="204"/>
      <c r="AG73" s="204"/>
      <c r="AH73" s="204"/>
      <c r="AI73" s="204"/>
      <c r="AJ73" s="204"/>
      <c r="AK73" s="204"/>
      <c r="AL73" s="204"/>
      <c r="AM73" s="204">
        <v>21</v>
      </c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</row>
    <row r="74" spans="1:60" outlineLevel="1" x14ac:dyDescent="0.2">
      <c r="A74" s="263">
        <v>65</v>
      </c>
      <c r="B74" s="220" t="s">
        <v>599</v>
      </c>
      <c r="C74" s="249" t="s">
        <v>602</v>
      </c>
      <c r="D74" s="224" t="s">
        <v>550</v>
      </c>
      <c r="E74" s="229">
        <v>120</v>
      </c>
      <c r="F74" s="240"/>
      <c r="G74" s="238">
        <f>ROUND(E74*F74,2)</f>
        <v>0</v>
      </c>
      <c r="H74" s="237"/>
      <c r="I74" s="265" t="s">
        <v>303</v>
      </c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 t="s">
        <v>304</v>
      </c>
      <c r="AF74" s="204"/>
      <c r="AG74" s="204"/>
      <c r="AH74" s="204"/>
      <c r="AI74" s="204"/>
      <c r="AJ74" s="204"/>
      <c r="AK74" s="204"/>
      <c r="AL74" s="204"/>
      <c r="AM74" s="204">
        <v>21</v>
      </c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</row>
    <row r="75" spans="1:60" outlineLevel="1" x14ac:dyDescent="0.2">
      <c r="A75" s="263">
        <v>66</v>
      </c>
      <c r="B75" s="220" t="s">
        <v>601</v>
      </c>
      <c r="C75" s="249" t="s">
        <v>604</v>
      </c>
      <c r="D75" s="224" t="s">
        <v>550</v>
      </c>
      <c r="E75" s="229">
        <v>70</v>
      </c>
      <c r="F75" s="240"/>
      <c r="G75" s="238">
        <f>ROUND(E75*F75,2)</f>
        <v>0</v>
      </c>
      <c r="H75" s="237"/>
      <c r="I75" s="265" t="s">
        <v>303</v>
      </c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 t="s">
        <v>304</v>
      </c>
      <c r="AF75" s="204"/>
      <c r="AG75" s="204"/>
      <c r="AH75" s="204"/>
      <c r="AI75" s="204"/>
      <c r="AJ75" s="204"/>
      <c r="AK75" s="204"/>
      <c r="AL75" s="204"/>
      <c r="AM75" s="204">
        <v>21</v>
      </c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</row>
    <row r="76" spans="1:60" outlineLevel="1" x14ac:dyDescent="0.2">
      <c r="A76" s="263">
        <v>67</v>
      </c>
      <c r="B76" s="220" t="s">
        <v>603</v>
      </c>
      <c r="C76" s="249" t="s">
        <v>606</v>
      </c>
      <c r="D76" s="224" t="s">
        <v>550</v>
      </c>
      <c r="E76" s="229">
        <v>30</v>
      </c>
      <c r="F76" s="240"/>
      <c r="G76" s="238">
        <f>ROUND(E76*F76,2)</f>
        <v>0</v>
      </c>
      <c r="H76" s="237"/>
      <c r="I76" s="265" t="s">
        <v>303</v>
      </c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 t="s">
        <v>304</v>
      </c>
      <c r="AF76" s="204"/>
      <c r="AG76" s="204"/>
      <c r="AH76" s="204"/>
      <c r="AI76" s="204"/>
      <c r="AJ76" s="204"/>
      <c r="AK76" s="204"/>
      <c r="AL76" s="204"/>
      <c r="AM76" s="204">
        <v>21</v>
      </c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</row>
    <row r="77" spans="1:60" ht="22.5" outlineLevel="1" x14ac:dyDescent="0.2">
      <c r="A77" s="263">
        <v>68</v>
      </c>
      <c r="B77" s="220" t="s">
        <v>605</v>
      </c>
      <c r="C77" s="249" t="s">
        <v>608</v>
      </c>
      <c r="D77" s="224" t="s">
        <v>550</v>
      </c>
      <c r="E77" s="229">
        <v>10</v>
      </c>
      <c r="F77" s="240"/>
      <c r="G77" s="238">
        <f>ROUND(E77*F77,2)</f>
        <v>0</v>
      </c>
      <c r="H77" s="237"/>
      <c r="I77" s="265" t="s">
        <v>303</v>
      </c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 t="s">
        <v>304</v>
      </c>
      <c r="AF77" s="204"/>
      <c r="AG77" s="204"/>
      <c r="AH77" s="204"/>
      <c r="AI77" s="204"/>
      <c r="AJ77" s="204"/>
      <c r="AK77" s="204"/>
      <c r="AL77" s="204"/>
      <c r="AM77" s="204">
        <v>21</v>
      </c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</row>
    <row r="78" spans="1:60" x14ac:dyDescent="0.2">
      <c r="A78" s="258" t="s">
        <v>138</v>
      </c>
      <c r="B78" s="219" t="s">
        <v>89</v>
      </c>
      <c r="C78" s="246" t="s">
        <v>90</v>
      </c>
      <c r="D78" s="222"/>
      <c r="E78" s="227"/>
      <c r="F78" s="241">
        <f>SUM(G79:G91)</f>
        <v>0</v>
      </c>
      <c r="G78" s="242"/>
      <c r="H78" s="234"/>
      <c r="I78" s="264"/>
      <c r="AE78" t="s">
        <v>139</v>
      </c>
    </row>
    <row r="79" spans="1:60" ht="22.5" outlineLevel="1" x14ac:dyDescent="0.2">
      <c r="A79" s="263">
        <v>69</v>
      </c>
      <c r="B79" s="220" t="s">
        <v>55</v>
      </c>
      <c r="C79" s="249" t="s">
        <v>615</v>
      </c>
      <c r="D79" s="224" t="s">
        <v>550</v>
      </c>
      <c r="E79" s="229">
        <v>1</v>
      </c>
      <c r="F79" s="240"/>
      <c r="G79" s="238">
        <f>ROUND(E79*F79,2)</f>
        <v>0</v>
      </c>
      <c r="H79" s="237"/>
      <c r="I79" s="265" t="s">
        <v>303</v>
      </c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 t="s">
        <v>304</v>
      </c>
      <c r="AF79" s="204"/>
      <c r="AG79" s="204"/>
      <c r="AH79" s="204"/>
      <c r="AI79" s="204"/>
      <c r="AJ79" s="204"/>
      <c r="AK79" s="204"/>
      <c r="AL79" s="204"/>
      <c r="AM79" s="204">
        <v>21</v>
      </c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</row>
    <row r="80" spans="1:60" outlineLevel="1" x14ac:dyDescent="0.2">
      <c r="A80" s="263">
        <v>70</v>
      </c>
      <c r="B80" s="220" t="s">
        <v>57</v>
      </c>
      <c r="C80" s="249" t="s">
        <v>552</v>
      </c>
      <c r="D80" s="224" t="s">
        <v>550</v>
      </c>
      <c r="E80" s="229">
        <v>1</v>
      </c>
      <c r="F80" s="240"/>
      <c r="G80" s="238">
        <f>ROUND(E80*F80,2)</f>
        <v>0</v>
      </c>
      <c r="H80" s="237"/>
      <c r="I80" s="265" t="s">
        <v>303</v>
      </c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 t="s">
        <v>304</v>
      </c>
      <c r="AF80" s="204"/>
      <c r="AG80" s="204"/>
      <c r="AH80" s="204"/>
      <c r="AI80" s="204"/>
      <c r="AJ80" s="204"/>
      <c r="AK80" s="204"/>
      <c r="AL80" s="204"/>
      <c r="AM80" s="204">
        <v>21</v>
      </c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</row>
    <row r="81" spans="1:60" outlineLevel="1" x14ac:dyDescent="0.2">
      <c r="A81" s="263">
        <v>71</v>
      </c>
      <c r="B81" s="220" t="s">
        <v>59</v>
      </c>
      <c r="C81" s="249" t="s">
        <v>555</v>
      </c>
      <c r="D81" s="224" t="s">
        <v>550</v>
      </c>
      <c r="E81" s="229">
        <v>0.5</v>
      </c>
      <c r="F81" s="240"/>
      <c r="G81" s="238">
        <f>ROUND(E81*F81,2)</f>
        <v>0</v>
      </c>
      <c r="H81" s="237"/>
      <c r="I81" s="265" t="s">
        <v>303</v>
      </c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 t="s">
        <v>304</v>
      </c>
      <c r="AF81" s="204"/>
      <c r="AG81" s="204"/>
      <c r="AH81" s="204"/>
      <c r="AI81" s="204"/>
      <c r="AJ81" s="204"/>
      <c r="AK81" s="204"/>
      <c r="AL81" s="204"/>
      <c r="AM81" s="204">
        <v>21</v>
      </c>
      <c r="AN81" s="204"/>
      <c r="AO81" s="204"/>
      <c r="AP81" s="204"/>
      <c r="AQ81" s="204"/>
      <c r="AR81" s="204"/>
      <c r="AS81" s="204"/>
      <c r="AT81" s="204"/>
      <c r="AU81" s="204"/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</row>
    <row r="82" spans="1:60" ht="22.5" outlineLevel="1" x14ac:dyDescent="0.2">
      <c r="A82" s="263">
        <v>72</v>
      </c>
      <c r="B82" s="220" t="s">
        <v>61</v>
      </c>
      <c r="C82" s="249" t="s">
        <v>616</v>
      </c>
      <c r="D82" s="224" t="s">
        <v>550</v>
      </c>
      <c r="E82" s="229">
        <v>1</v>
      </c>
      <c r="F82" s="240"/>
      <c r="G82" s="238">
        <f>ROUND(E82*F82,2)</f>
        <v>0</v>
      </c>
      <c r="H82" s="237"/>
      <c r="I82" s="265" t="s">
        <v>303</v>
      </c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 t="s">
        <v>304</v>
      </c>
      <c r="AF82" s="204"/>
      <c r="AG82" s="204"/>
      <c r="AH82" s="204"/>
      <c r="AI82" s="204"/>
      <c r="AJ82" s="204"/>
      <c r="AK82" s="204"/>
      <c r="AL82" s="204"/>
      <c r="AM82" s="204">
        <v>21</v>
      </c>
      <c r="AN82" s="204"/>
      <c r="AO82" s="204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</row>
    <row r="83" spans="1:60" ht="33.75" outlineLevel="1" x14ac:dyDescent="0.2">
      <c r="A83" s="263">
        <v>73</v>
      </c>
      <c r="B83" s="220" t="s">
        <v>63</v>
      </c>
      <c r="C83" s="249" t="s">
        <v>578</v>
      </c>
      <c r="D83" s="224" t="s">
        <v>550</v>
      </c>
      <c r="E83" s="229">
        <v>11</v>
      </c>
      <c r="F83" s="240"/>
      <c r="G83" s="238">
        <f>ROUND(E83*F83,2)</f>
        <v>0</v>
      </c>
      <c r="H83" s="237"/>
      <c r="I83" s="265" t="s">
        <v>303</v>
      </c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 t="s">
        <v>304</v>
      </c>
      <c r="AF83" s="204"/>
      <c r="AG83" s="204"/>
      <c r="AH83" s="204"/>
      <c r="AI83" s="204"/>
      <c r="AJ83" s="204"/>
      <c r="AK83" s="204"/>
      <c r="AL83" s="204"/>
      <c r="AM83" s="204">
        <v>21</v>
      </c>
      <c r="AN83" s="204"/>
      <c r="AO83" s="204"/>
      <c r="AP83" s="204"/>
      <c r="AQ83" s="204"/>
      <c r="AR83" s="204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</row>
    <row r="84" spans="1:60" outlineLevel="1" x14ac:dyDescent="0.2">
      <c r="A84" s="263">
        <v>74</v>
      </c>
      <c r="B84" s="220" t="s">
        <v>65</v>
      </c>
      <c r="C84" s="249" t="s">
        <v>584</v>
      </c>
      <c r="D84" s="224" t="s">
        <v>550</v>
      </c>
      <c r="E84" s="229">
        <v>1</v>
      </c>
      <c r="F84" s="240"/>
      <c r="G84" s="238">
        <f>ROUND(E84*F84,2)</f>
        <v>0</v>
      </c>
      <c r="H84" s="237"/>
      <c r="I84" s="265" t="s">
        <v>303</v>
      </c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 t="s">
        <v>304</v>
      </c>
      <c r="AF84" s="204"/>
      <c r="AG84" s="204"/>
      <c r="AH84" s="204"/>
      <c r="AI84" s="204"/>
      <c r="AJ84" s="204"/>
      <c r="AK84" s="204"/>
      <c r="AL84" s="204"/>
      <c r="AM84" s="204">
        <v>21</v>
      </c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</row>
    <row r="85" spans="1:60" ht="22.5" outlineLevel="1" x14ac:dyDescent="0.2">
      <c r="A85" s="263">
        <v>75</v>
      </c>
      <c r="B85" s="220" t="s">
        <v>67</v>
      </c>
      <c r="C85" s="249" t="s">
        <v>586</v>
      </c>
      <c r="D85" s="224" t="s">
        <v>550</v>
      </c>
      <c r="E85" s="229">
        <v>1</v>
      </c>
      <c r="F85" s="240"/>
      <c r="G85" s="238">
        <f>ROUND(E85*F85,2)</f>
        <v>0</v>
      </c>
      <c r="H85" s="237"/>
      <c r="I85" s="265" t="s">
        <v>303</v>
      </c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 t="s">
        <v>304</v>
      </c>
      <c r="AF85" s="204"/>
      <c r="AG85" s="204"/>
      <c r="AH85" s="204"/>
      <c r="AI85" s="204"/>
      <c r="AJ85" s="204"/>
      <c r="AK85" s="204"/>
      <c r="AL85" s="204"/>
      <c r="AM85" s="204">
        <v>21</v>
      </c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</row>
    <row r="86" spans="1:60" outlineLevel="1" x14ac:dyDescent="0.2">
      <c r="A86" s="263">
        <v>76</v>
      </c>
      <c r="B86" s="220" t="s">
        <v>69</v>
      </c>
      <c r="C86" s="249" t="s">
        <v>588</v>
      </c>
      <c r="D86" s="224" t="s">
        <v>550</v>
      </c>
      <c r="E86" s="229">
        <v>1</v>
      </c>
      <c r="F86" s="240"/>
      <c r="G86" s="238">
        <f>ROUND(E86*F86,2)</f>
        <v>0</v>
      </c>
      <c r="H86" s="237"/>
      <c r="I86" s="265" t="s">
        <v>303</v>
      </c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 t="s">
        <v>304</v>
      </c>
      <c r="AF86" s="204"/>
      <c r="AG86" s="204"/>
      <c r="AH86" s="204"/>
      <c r="AI86" s="204"/>
      <c r="AJ86" s="204"/>
      <c r="AK86" s="204"/>
      <c r="AL86" s="204"/>
      <c r="AM86" s="204">
        <v>21</v>
      </c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</row>
    <row r="87" spans="1:60" outlineLevel="1" x14ac:dyDescent="0.2">
      <c r="A87" s="263">
        <v>77</v>
      </c>
      <c r="B87" s="220" t="s">
        <v>71</v>
      </c>
      <c r="C87" s="249" t="s">
        <v>590</v>
      </c>
      <c r="D87" s="224" t="s">
        <v>550</v>
      </c>
      <c r="E87" s="229">
        <v>48</v>
      </c>
      <c r="F87" s="240"/>
      <c r="G87" s="238">
        <f>ROUND(E87*F87,2)</f>
        <v>0</v>
      </c>
      <c r="H87" s="237"/>
      <c r="I87" s="265" t="s">
        <v>303</v>
      </c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 t="s">
        <v>304</v>
      </c>
      <c r="AF87" s="204"/>
      <c r="AG87" s="204"/>
      <c r="AH87" s="204"/>
      <c r="AI87" s="204"/>
      <c r="AJ87" s="204"/>
      <c r="AK87" s="204"/>
      <c r="AL87" s="204"/>
      <c r="AM87" s="204">
        <v>21</v>
      </c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</row>
    <row r="88" spans="1:60" outlineLevel="1" x14ac:dyDescent="0.2">
      <c r="A88" s="263">
        <v>78</v>
      </c>
      <c r="B88" s="220" t="s">
        <v>559</v>
      </c>
      <c r="C88" s="249" t="s">
        <v>592</v>
      </c>
      <c r="D88" s="224" t="s">
        <v>550</v>
      </c>
      <c r="E88" s="229">
        <v>24</v>
      </c>
      <c r="F88" s="240"/>
      <c r="G88" s="238">
        <f>ROUND(E88*F88,2)</f>
        <v>0</v>
      </c>
      <c r="H88" s="237"/>
      <c r="I88" s="265" t="s">
        <v>303</v>
      </c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 t="s">
        <v>304</v>
      </c>
      <c r="AF88" s="204"/>
      <c r="AG88" s="204"/>
      <c r="AH88" s="204"/>
      <c r="AI88" s="204"/>
      <c r="AJ88" s="204"/>
      <c r="AK88" s="204"/>
      <c r="AL88" s="204"/>
      <c r="AM88" s="204">
        <v>21</v>
      </c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</row>
    <row r="89" spans="1:60" outlineLevel="1" x14ac:dyDescent="0.2">
      <c r="A89" s="263">
        <v>79</v>
      </c>
      <c r="B89" s="220" t="s">
        <v>561</v>
      </c>
      <c r="C89" s="249" t="s">
        <v>594</v>
      </c>
      <c r="D89" s="224" t="s">
        <v>550</v>
      </c>
      <c r="E89" s="229">
        <v>24</v>
      </c>
      <c r="F89" s="240"/>
      <c r="G89" s="238">
        <f>ROUND(E89*F89,2)</f>
        <v>0</v>
      </c>
      <c r="H89" s="237"/>
      <c r="I89" s="265" t="s">
        <v>303</v>
      </c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 t="s">
        <v>304</v>
      </c>
      <c r="AF89" s="204"/>
      <c r="AG89" s="204"/>
      <c r="AH89" s="204"/>
      <c r="AI89" s="204"/>
      <c r="AJ89" s="204"/>
      <c r="AK89" s="204"/>
      <c r="AL89" s="204"/>
      <c r="AM89" s="204">
        <v>21</v>
      </c>
      <c r="AN89" s="204"/>
      <c r="AO89" s="204"/>
      <c r="AP89" s="204"/>
      <c r="AQ89" s="204"/>
      <c r="AR89" s="204"/>
      <c r="AS89" s="204"/>
      <c r="AT89" s="204"/>
      <c r="AU89" s="204"/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</row>
    <row r="90" spans="1:60" outlineLevel="1" x14ac:dyDescent="0.2">
      <c r="A90" s="263">
        <v>80</v>
      </c>
      <c r="B90" s="220" t="s">
        <v>563</v>
      </c>
      <c r="C90" s="249" t="s">
        <v>602</v>
      </c>
      <c r="D90" s="224" t="s">
        <v>550</v>
      </c>
      <c r="E90" s="229">
        <v>24</v>
      </c>
      <c r="F90" s="240"/>
      <c r="G90" s="238">
        <f>ROUND(E90*F90,2)</f>
        <v>0</v>
      </c>
      <c r="H90" s="237"/>
      <c r="I90" s="265" t="s">
        <v>303</v>
      </c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 t="s">
        <v>304</v>
      </c>
      <c r="AF90" s="204"/>
      <c r="AG90" s="204"/>
      <c r="AH90" s="204"/>
      <c r="AI90" s="204"/>
      <c r="AJ90" s="204"/>
      <c r="AK90" s="204"/>
      <c r="AL90" s="204"/>
      <c r="AM90" s="204">
        <v>21</v>
      </c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</row>
    <row r="91" spans="1:60" outlineLevel="1" x14ac:dyDescent="0.2">
      <c r="A91" s="263">
        <v>81</v>
      </c>
      <c r="B91" s="220" t="s">
        <v>565</v>
      </c>
      <c r="C91" s="249" t="s">
        <v>604</v>
      </c>
      <c r="D91" s="224" t="s">
        <v>550</v>
      </c>
      <c r="E91" s="229">
        <v>22</v>
      </c>
      <c r="F91" s="240"/>
      <c r="G91" s="238">
        <f>ROUND(E91*F91,2)</f>
        <v>0</v>
      </c>
      <c r="H91" s="237"/>
      <c r="I91" s="265" t="s">
        <v>303</v>
      </c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 t="s">
        <v>304</v>
      </c>
      <c r="AF91" s="204"/>
      <c r="AG91" s="204"/>
      <c r="AH91" s="204"/>
      <c r="AI91" s="204"/>
      <c r="AJ91" s="204"/>
      <c r="AK91" s="204"/>
      <c r="AL91" s="204"/>
      <c r="AM91" s="204">
        <v>21</v>
      </c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</row>
    <row r="92" spans="1:60" x14ac:dyDescent="0.2">
      <c r="A92" s="258" t="s">
        <v>138</v>
      </c>
      <c r="B92" s="219" t="s">
        <v>91</v>
      </c>
      <c r="C92" s="246" t="s">
        <v>92</v>
      </c>
      <c r="D92" s="222"/>
      <c r="E92" s="227"/>
      <c r="F92" s="241">
        <f>SUM(G93:G105)</f>
        <v>0</v>
      </c>
      <c r="G92" s="242"/>
      <c r="H92" s="234"/>
      <c r="I92" s="264"/>
      <c r="AE92" t="s">
        <v>139</v>
      </c>
    </row>
    <row r="93" spans="1:60" ht="22.5" outlineLevel="1" x14ac:dyDescent="0.2">
      <c r="A93" s="263">
        <v>82</v>
      </c>
      <c r="B93" s="220" t="s">
        <v>55</v>
      </c>
      <c r="C93" s="249" t="s">
        <v>615</v>
      </c>
      <c r="D93" s="224" t="s">
        <v>550</v>
      </c>
      <c r="E93" s="229">
        <v>1</v>
      </c>
      <c r="F93" s="240"/>
      <c r="G93" s="238">
        <f>ROUND(E93*F93,2)</f>
        <v>0</v>
      </c>
      <c r="H93" s="237"/>
      <c r="I93" s="265" t="s">
        <v>303</v>
      </c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 t="s">
        <v>304</v>
      </c>
      <c r="AF93" s="204"/>
      <c r="AG93" s="204"/>
      <c r="AH93" s="204"/>
      <c r="AI93" s="204"/>
      <c r="AJ93" s="204"/>
      <c r="AK93" s="204"/>
      <c r="AL93" s="204"/>
      <c r="AM93" s="204">
        <v>21</v>
      </c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</row>
    <row r="94" spans="1:60" outlineLevel="1" x14ac:dyDescent="0.2">
      <c r="A94" s="263">
        <v>83</v>
      </c>
      <c r="B94" s="220" t="s">
        <v>57</v>
      </c>
      <c r="C94" s="249" t="s">
        <v>552</v>
      </c>
      <c r="D94" s="224" t="s">
        <v>550</v>
      </c>
      <c r="E94" s="229">
        <v>1</v>
      </c>
      <c r="F94" s="240"/>
      <c r="G94" s="238">
        <f>ROUND(E94*F94,2)</f>
        <v>0</v>
      </c>
      <c r="H94" s="237"/>
      <c r="I94" s="265" t="s">
        <v>303</v>
      </c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 t="s">
        <v>304</v>
      </c>
      <c r="AF94" s="204"/>
      <c r="AG94" s="204"/>
      <c r="AH94" s="204"/>
      <c r="AI94" s="204"/>
      <c r="AJ94" s="204"/>
      <c r="AK94" s="204"/>
      <c r="AL94" s="204"/>
      <c r="AM94" s="204">
        <v>21</v>
      </c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</row>
    <row r="95" spans="1:60" outlineLevel="1" x14ac:dyDescent="0.2">
      <c r="A95" s="263">
        <v>84</v>
      </c>
      <c r="B95" s="220" t="s">
        <v>59</v>
      </c>
      <c r="C95" s="249" t="s">
        <v>555</v>
      </c>
      <c r="D95" s="224" t="s">
        <v>550</v>
      </c>
      <c r="E95" s="229">
        <v>0.5</v>
      </c>
      <c r="F95" s="240"/>
      <c r="G95" s="238">
        <f>ROUND(E95*F95,2)</f>
        <v>0</v>
      </c>
      <c r="H95" s="237"/>
      <c r="I95" s="265" t="s">
        <v>303</v>
      </c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 t="s">
        <v>304</v>
      </c>
      <c r="AF95" s="204"/>
      <c r="AG95" s="204"/>
      <c r="AH95" s="204"/>
      <c r="AI95" s="204"/>
      <c r="AJ95" s="204"/>
      <c r="AK95" s="204"/>
      <c r="AL95" s="204"/>
      <c r="AM95" s="204">
        <v>21</v>
      </c>
      <c r="AN95" s="204"/>
      <c r="AO95" s="204"/>
      <c r="AP95" s="204"/>
      <c r="AQ95" s="204"/>
      <c r="AR95" s="204"/>
      <c r="AS95" s="204"/>
      <c r="AT95" s="204"/>
      <c r="AU95" s="204"/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</row>
    <row r="96" spans="1:60" ht="22.5" outlineLevel="1" x14ac:dyDescent="0.2">
      <c r="A96" s="263">
        <v>85</v>
      </c>
      <c r="B96" s="220" t="s">
        <v>61</v>
      </c>
      <c r="C96" s="249" t="s">
        <v>616</v>
      </c>
      <c r="D96" s="224" t="s">
        <v>550</v>
      </c>
      <c r="E96" s="229">
        <v>1</v>
      </c>
      <c r="F96" s="240"/>
      <c r="G96" s="238">
        <f>ROUND(E96*F96,2)</f>
        <v>0</v>
      </c>
      <c r="H96" s="237"/>
      <c r="I96" s="265" t="s">
        <v>303</v>
      </c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 t="s">
        <v>304</v>
      </c>
      <c r="AF96" s="204"/>
      <c r="AG96" s="204"/>
      <c r="AH96" s="204"/>
      <c r="AI96" s="204"/>
      <c r="AJ96" s="204"/>
      <c r="AK96" s="204"/>
      <c r="AL96" s="204"/>
      <c r="AM96" s="204">
        <v>21</v>
      </c>
      <c r="AN96" s="204"/>
      <c r="AO96" s="204"/>
      <c r="AP96" s="204"/>
      <c r="AQ96" s="204"/>
      <c r="AR96" s="204"/>
      <c r="AS96" s="204"/>
      <c r="AT96" s="204"/>
      <c r="AU96" s="204"/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</row>
    <row r="97" spans="1:60" ht="33.75" outlineLevel="1" x14ac:dyDescent="0.2">
      <c r="A97" s="263">
        <v>86</v>
      </c>
      <c r="B97" s="220" t="s">
        <v>63</v>
      </c>
      <c r="C97" s="249" t="s">
        <v>578</v>
      </c>
      <c r="D97" s="224" t="s">
        <v>550</v>
      </c>
      <c r="E97" s="229">
        <v>3</v>
      </c>
      <c r="F97" s="240"/>
      <c r="G97" s="238">
        <f>ROUND(E97*F97,2)</f>
        <v>0</v>
      </c>
      <c r="H97" s="237"/>
      <c r="I97" s="265" t="s">
        <v>303</v>
      </c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 t="s">
        <v>304</v>
      </c>
      <c r="AF97" s="204"/>
      <c r="AG97" s="204"/>
      <c r="AH97" s="204"/>
      <c r="AI97" s="204"/>
      <c r="AJ97" s="204"/>
      <c r="AK97" s="204"/>
      <c r="AL97" s="204"/>
      <c r="AM97" s="204">
        <v>21</v>
      </c>
      <c r="AN97" s="204"/>
      <c r="AO97" s="204"/>
      <c r="AP97" s="204"/>
      <c r="AQ97" s="204"/>
      <c r="AR97" s="204"/>
      <c r="AS97" s="204"/>
      <c r="AT97" s="204"/>
      <c r="AU97" s="204"/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</row>
    <row r="98" spans="1:60" outlineLevel="1" x14ac:dyDescent="0.2">
      <c r="A98" s="263">
        <v>87</v>
      </c>
      <c r="B98" s="220" t="s">
        <v>65</v>
      </c>
      <c r="C98" s="249" t="s">
        <v>584</v>
      </c>
      <c r="D98" s="224" t="s">
        <v>550</v>
      </c>
      <c r="E98" s="229">
        <v>1</v>
      </c>
      <c r="F98" s="240"/>
      <c r="G98" s="238">
        <f>ROUND(E98*F98,2)</f>
        <v>0</v>
      </c>
      <c r="H98" s="237"/>
      <c r="I98" s="265" t="s">
        <v>303</v>
      </c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 t="s">
        <v>304</v>
      </c>
      <c r="AF98" s="204"/>
      <c r="AG98" s="204"/>
      <c r="AH98" s="204"/>
      <c r="AI98" s="204"/>
      <c r="AJ98" s="204"/>
      <c r="AK98" s="204"/>
      <c r="AL98" s="204"/>
      <c r="AM98" s="204">
        <v>21</v>
      </c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</row>
    <row r="99" spans="1:60" ht="22.5" outlineLevel="1" x14ac:dyDescent="0.2">
      <c r="A99" s="263">
        <v>88</v>
      </c>
      <c r="B99" s="220" t="s">
        <v>67</v>
      </c>
      <c r="C99" s="249" t="s">
        <v>586</v>
      </c>
      <c r="D99" s="224" t="s">
        <v>550</v>
      </c>
      <c r="E99" s="229">
        <v>1</v>
      </c>
      <c r="F99" s="240"/>
      <c r="G99" s="238">
        <f>ROUND(E99*F99,2)</f>
        <v>0</v>
      </c>
      <c r="H99" s="237"/>
      <c r="I99" s="265" t="s">
        <v>303</v>
      </c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 t="s">
        <v>304</v>
      </c>
      <c r="AF99" s="204"/>
      <c r="AG99" s="204"/>
      <c r="AH99" s="204"/>
      <c r="AI99" s="204"/>
      <c r="AJ99" s="204"/>
      <c r="AK99" s="204"/>
      <c r="AL99" s="204"/>
      <c r="AM99" s="204">
        <v>21</v>
      </c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</row>
    <row r="100" spans="1:60" outlineLevel="1" x14ac:dyDescent="0.2">
      <c r="A100" s="263">
        <v>89</v>
      </c>
      <c r="B100" s="220" t="s">
        <v>69</v>
      </c>
      <c r="C100" s="249" t="s">
        <v>588</v>
      </c>
      <c r="D100" s="224" t="s">
        <v>550</v>
      </c>
      <c r="E100" s="229">
        <v>1</v>
      </c>
      <c r="F100" s="240"/>
      <c r="G100" s="238">
        <f>ROUND(E100*F100,2)</f>
        <v>0</v>
      </c>
      <c r="H100" s="237"/>
      <c r="I100" s="265" t="s">
        <v>303</v>
      </c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 t="s">
        <v>304</v>
      </c>
      <c r="AF100" s="204"/>
      <c r="AG100" s="204"/>
      <c r="AH100" s="204"/>
      <c r="AI100" s="204"/>
      <c r="AJ100" s="204"/>
      <c r="AK100" s="204"/>
      <c r="AL100" s="204"/>
      <c r="AM100" s="204">
        <v>21</v>
      </c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</row>
    <row r="101" spans="1:60" outlineLevel="1" x14ac:dyDescent="0.2">
      <c r="A101" s="263">
        <v>90</v>
      </c>
      <c r="B101" s="220" t="s">
        <v>71</v>
      </c>
      <c r="C101" s="249" t="s">
        <v>590</v>
      </c>
      <c r="D101" s="224" t="s">
        <v>550</v>
      </c>
      <c r="E101" s="229">
        <v>16</v>
      </c>
      <c r="F101" s="240"/>
      <c r="G101" s="238">
        <f>ROUND(E101*F101,2)</f>
        <v>0</v>
      </c>
      <c r="H101" s="237"/>
      <c r="I101" s="265" t="s">
        <v>303</v>
      </c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 t="s">
        <v>304</v>
      </c>
      <c r="AF101" s="204"/>
      <c r="AG101" s="204"/>
      <c r="AH101" s="204"/>
      <c r="AI101" s="204"/>
      <c r="AJ101" s="204"/>
      <c r="AK101" s="204"/>
      <c r="AL101" s="204"/>
      <c r="AM101" s="204">
        <v>21</v>
      </c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</row>
    <row r="102" spans="1:60" outlineLevel="1" x14ac:dyDescent="0.2">
      <c r="A102" s="263">
        <v>91</v>
      </c>
      <c r="B102" s="220" t="s">
        <v>559</v>
      </c>
      <c r="C102" s="249" t="s">
        <v>592</v>
      </c>
      <c r="D102" s="224" t="s">
        <v>550</v>
      </c>
      <c r="E102" s="229">
        <v>8</v>
      </c>
      <c r="F102" s="240"/>
      <c r="G102" s="238">
        <f>ROUND(E102*F102,2)</f>
        <v>0</v>
      </c>
      <c r="H102" s="237"/>
      <c r="I102" s="265" t="s">
        <v>303</v>
      </c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 t="s">
        <v>304</v>
      </c>
      <c r="AF102" s="204"/>
      <c r="AG102" s="204"/>
      <c r="AH102" s="204"/>
      <c r="AI102" s="204"/>
      <c r="AJ102" s="204"/>
      <c r="AK102" s="204"/>
      <c r="AL102" s="204"/>
      <c r="AM102" s="204">
        <v>21</v>
      </c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</row>
    <row r="103" spans="1:60" outlineLevel="1" x14ac:dyDescent="0.2">
      <c r="A103" s="263">
        <v>92</v>
      </c>
      <c r="B103" s="220" t="s">
        <v>561</v>
      </c>
      <c r="C103" s="249" t="s">
        <v>594</v>
      </c>
      <c r="D103" s="224" t="s">
        <v>550</v>
      </c>
      <c r="E103" s="229">
        <v>8</v>
      </c>
      <c r="F103" s="240"/>
      <c r="G103" s="238">
        <f>ROUND(E103*F103,2)</f>
        <v>0</v>
      </c>
      <c r="H103" s="237"/>
      <c r="I103" s="265" t="s">
        <v>303</v>
      </c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 t="s">
        <v>304</v>
      </c>
      <c r="AF103" s="204"/>
      <c r="AG103" s="204"/>
      <c r="AH103" s="204"/>
      <c r="AI103" s="204"/>
      <c r="AJ103" s="204"/>
      <c r="AK103" s="204"/>
      <c r="AL103" s="204"/>
      <c r="AM103" s="204">
        <v>21</v>
      </c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</row>
    <row r="104" spans="1:60" outlineLevel="1" x14ac:dyDescent="0.2">
      <c r="A104" s="263">
        <v>93</v>
      </c>
      <c r="B104" s="220" t="s">
        <v>563</v>
      </c>
      <c r="C104" s="249" t="s">
        <v>602</v>
      </c>
      <c r="D104" s="224" t="s">
        <v>550</v>
      </c>
      <c r="E104" s="229">
        <v>12</v>
      </c>
      <c r="F104" s="240"/>
      <c r="G104" s="238">
        <f>ROUND(E104*F104,2)</f>
        <v>0</v>
      </c>
      <c r="H104" s="237"/>
      <c r="I104" s="265" t="s">
        <v>303</v>
      </c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 t="s">
        <v>304</v>
      </c>
      <c r="AF104" s="204"/>
      <c r="AG104" s="204"/>
      <c r="AH104" s="204"/>
      <c r="AI104" s="204"/>
      <c r="AJ104" s="204"/>
      <c r="AK104" s="204"/>
      <c r="AL104" s="204"/>
      <c r="AM104" s="204">
        <v>21</v>
      </c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</row>
    <row r="105" spans="1:60" outlineLevel="1" x14ac:dyDescent="0.2">
      <c r="A105" s="263">
        <v>94</v>
      </c>
      <c r="B105" s="220" t="s">
        <v>565</v>
      </c>
      <c r="C105" s="249" t="s">
        <v>604</v>
      </c>
      <c r="D105" s="224" t="s">
        <v>550</v>
      </c>
      <c r="E105" s="229">
        <v>10</v>
      </c>
      <c r="F105" s="240"/>
      <c r="G105" s="238">
        <f>ROUND(E105*F105,2)</f>
        <v>0</v>
      </c>
      <c r="H105" s="237"/>
      <c r="I105" s="265" t="s">
        <v>303</v>
      </c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 t="s">
        <v>304</v>
      </c>
      <c r="AF105" s="204"/>
      <c r="AG105" s="204"/>
      <c r="AH105" s="204"/>
      <c r="AI105" s="204"/>
      <c r="AJ105" s="204"/>
      <c r="AK105" s="204"/>
      <c r="AL105" s="204"/>
      <c r="AM105" s="204">
        <v>21</v>
      </c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</row>
    <row r="106" spans="1:60" x14ac:dyDescent="0.2">
      <c r="A106" s="258" t="s">
        <v>138</v>
      </c>
      <c r="B106" s="219" t="s">
        <v>93</v>
      </c>
      <c r="C106" s="246" t="s">
        <v>94</v>
      </c>
      <c r="D106" s="222"/>
      <c r="E106" s="227"/>
      <c r="F106" s="241">
        <f>SUM(G107:G119)</f>
        <v>0</v>
      </c>
      <c r="G106" s="242"/>
      <c r="H106" s="234"/>
      <c r="I106" s="264"/>
      <c r="AE106" t="s">
        <v>139</v>
      </c>
    </row>
    <row r="107" spans="1:60" ht="22.5" outlineLevel="1" x14ac:dyDescent="0.2">
      <c r="A107" s="263">
        <v>95</v>
      </c>
      <c r="B107" s="220" t="s">
        <v>55</v>
      </c>
      <c r="C107" s="249" t="s">
        <v>615</v>
      </c>
      <c r="D107" s="224" t="s">
        <v>550</v>
      </c>
      <c r="E107" s="229">
        <v>1</v>
      </c>
      <c r="F107" s="240"/>
      <c r="G107" s="238">
        <f>ROUND(E107*F107,2)</f>
        <v>0</v>
      </c>
      <c r="H107" s="237"/>
      <c r="I107" s="265" t="s">
        <v>303</v>
      </c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 t="s">
        <v>304</v>
      </c>
      <c r="AF107" s="204"/>
      <c r="AG107" s="204"/>
      <c r="AH107" s="204"/>
      <c r="AI107" s="204"/>
      <c r="AJ107" s="204"/>
      <c r="AK107" s="204"/>
      <c r="AL107" s="204"/>
      <c r="AM107" s="204">
        <v>21</v>
      </c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</row>
    <row r="108" spans="1:60" outlineLevel="1" x14ac:dyDescent="0.2">
      <c r="A108" s="263">
        <v>96</v>
      </c>
      <c r="B108" s="220" t="s">
        <v>57</v>
      </c>
      <c r="C108" s="249" t="s">
        <v>552</v>
      </c>
      <c r="D108" s="224" t="s">
        <v>550</v>
      </c>
      <c r="E108" s="229">
        <v>1</v>
      </c>
      <c r="F108" s="240"/>
      <c r="G108" s="238">
        <f>ROUND(E108*F108,2)</f>
        <v>0</v>
      </c>
      <c r="H108" s="237"/>
      <c r="I108" s="265" t="s">
        <v>303</v>
      </c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 t="s">
        <v>304</v>
      </c>
      <c r="AF108" s="204"/>
      <c r="AG108" s="204"/>
      <c r="AH108" s="204"/>
      <c r="AI108" s="204"/>
      <c r="AJ108" s="204"/>
      <c r="AK108" s="204"/>
      <c r="AL108" s="204"/>
      <c r="AM108" s="204">
        <v>21</v>
      </c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</row>
    <row r="109" spans="1:60" outlineLevel="1" x14ac:dyDescent="0.2">
      <c r="A109" s="263">
        <v>97</v>
      </c>
      <c r="B109" s="220" t="s">
        <v>59</v>
      </c>
      <c r="C109" s="249" t="s">
        <v>555</v>
      </c>
      <c r="D109" s="224" t="s">
        <v>550</v>
      </c>
      <c r="E109" s="229">
        <v>0.5</v>
      </c>
      <c r="F109" s="240"/>
      <c r="G109" s="238">
        <f>ROUND(E109*F109,2)</f>
        <v>0</v>
      </c>
      <c r="H109" s="237"/>
      <c r="I109" s="265" t="s">
        <v>303</v>
      </c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 t="s">
        <v>304</v>
      </c>
      <c r="AF109" s="204"/>
      <c r="AG109" s="204"/>
      <c r="AH109" s="204"/>
      <c r="AI109" s="204"/>
      <c r="AJ109" s="204"/>
      <c r="AK109" s="204"/>
      <c r="AL109" s="204"/>
      <c r="AM109" s="204">
        <v>21</v>
      </c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</row>
    <row r="110" spans="1:60" ht="22.5" outlineLevel="1" x14ac:dyDescent="0.2">
      <c r="A110" s="263">
        <v>98</v>
      </c>
      <c r="B110" s="220" t="s">
        <v>61</v>
      </c>
      <c r="C110" s="249" t="s">
        <v>616</v>
      </c>
      <c r="D110" s="224" t="s">
        <v>550</v>
      </c>
      <c r="E110" s="229">
        <v>1</v>
      </c>
      <c r="F110" s="240"/>
      <c r="G110" s="238">
        <f>ROUND(E110*F110,2)</f>
        <v>0</v>
      </c>
      <c r="H110" s="237"/>
      <c r="I110" s="265" t="s">
        <v>303</v>
      </c>
      <c r="J110" s="204"/>
      <c r="K110" s="204"/>
      <c r="L110" s="204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 t="s">
        <v>304</v>
      </c>
      <c r="AF110" s="204"/>
      <c r="AG110" s="204"/>
      <c r="AH110" s="204"/>
      <c r="AI110" s="204"/>
      <c r="AJ110" s="204"/>
      <c r="AK110" s="204"/>
      <c r="AL110" s="204"/>
      <c r="AM110" s="204">
        <v>21</v>
      </c>
      <c r="AN110" s="204"/>
      <c r="AO110" s="204"/>
      <c r="AP110" s="204"/>
      <c r="AQ110" s="204"/>
      <c r="AR110" s="204"/>
      <c r="AS110" s="204"/>
      <c r="AT110" s="204"/>
      <c r="AU110" s="204"/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</row>
    <row r="111" spans="1:60" ht="33.75" outlineLevel="1" x14ac:dyDescent="0.2">
      <c r="A111" s="263">
        <v>99</v>
      </c>
      <c r="B111" s="220" t="s">
        <v>63</v>
      </c>
      <c r="C111" s="249" t="s">
        <v>578</v>
      </c>
      <c r="D111" s="224" t="s">
        <v>550</v>
      </c>
      <c r="E111" s="229">
        <v>11</v>
      </c>
      <c r="F111" s="240"/>
      <c r="G111" s="238">
        <f>ROUND(E111*F111,2)</f>
        <v>0</v>
      </c>
      <c r="H111" s="237"/>
      <c r="I111" s="265" t="s">
        <v>303</v>
      </c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 t="s">
        <v>304</v>
      </c>
      <c r="AF111" s="204"/>
      <c r="AG111" s="204"/>
      <c r="AH111" s="204"/>
      <c r="AI111" s="204"/>
      <c r="AJ111" s="204"/>
      <c r="AK111" s="204"/>
      <c r="AL111" s="204"/>
      <c r="AM111" s="204">
        <v>21</v>
      </c>
      <c r="AN111" s="204"/>
      <c r="AO111" s="204"/>
      <c r="AP111" s="204"/>
      <c r="AQ111" s="204"/>
      <c r="AR111" s="204"/>
      <c r="AS111" s="204"/>
      <c r="AT111" s="204"/>
      <c r="AU111" s="204"/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</row>
    <row r="112" spans="1:60" outlineLevel="1" x14ac:dyDescent="0.2">
      <c r="A112" s="263">
        <v>100</v>
      </c>
      <c r="B112" s="220" t="s">
        <v>65</v>
      </c>
      <c r="C112" s="249" t="s">
        <v>584</v>
      </c>
      <c r="D112" s="224" t="s">
        <v>550</v>
      </c>
      <c r="E112" s="229">
        <v>1</v>
      </c>
      <c r="F112" s="240"/>
      <c r="G112" s="238">
        <f>ROUND(E112*F112,2)</f>
        <v>0</v>
      </c>
      <c r="H112" s="237"/>
      <c r="I112" s="265" t="s">
        <v>303</v>
      </c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 t="s">
        <v>304</v>
      </c>
      <c r="AF112" s="204"/>
      <c r="AG112" s="204"/>
      <c r="AH112" s="204"/>
      <c r="AI112" s="204"/>
      <c r="AJ112" s="204"/>
      <c r="AK112" s="204"/>
      <c r="AL112" s="204"/>
      <c r="AM112" s="204">
        <v>21</v>
      </c>
      <c r="AN112" s="204"/>
      <c r="AO112" s="204"/>
      <c r="AP112" s="204"/>
      <c r="AQ112" s="204"/>
      <c r="AR112" s="204"/>
      <c r="AS112" s="204"/>
      <c r="AT112" s="204"/>
      <c r="AU112" s="204"/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</row>
    <row r="113" spans="1:60" ht="22.5" outlineLevel="1" x14ac:dyDescent="0.2">
      <c r="A113" s="263">
        <v>101</v>
      </c>
      <c r="B113" s="220" t="s">
        <v>67</v>
      </c>
      <c r="C113" s="249" t="s">
        <v>586</v>
      </c>
      <c r="D113" s="224" t="s">
        <v>550</v>
      </c>
      <c r="E113" s="229">
        <v>1</v>
      </c>
      <c r="F113" s="240"/>
      <c r="G113" s="238">
        <f>ROUND(E113*F113,2)</f>
        <v>0</v>
      </c>
      <c r="H113" s="237"/>
      <c r="I113" s="265" t="s">
        <v>303</v>
      </c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 t="s">
        <v>304</v>
      </c>
      <c r="AF113" s="204"/>
      <c r="AG113" s="204"/>
      <c r="AH113" s="204"/>
      <c r="AI113" s="204"/>
      <c r="AJ113" s="204"/>
      <c r="AK113" s="204"/>
      <c r="AL113" s="204"/>
      <c r="AM113" s="204">
        <v>21</v>
      </c>
      <c r="AN113" s="204"/>
      <c r="AO113" s="204"/>
      <c r="AP113" s="204"/>
      <c r="AQ113" s="204"/>
      <c r="AR113" s="204"/>
      <c r="AS113" s="204"/>
      <c r="AT113" s="204"/>
      <c r="AU113" s="204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</row>
    <row r="114" spans="1:60" outlineLevel="1" x14ac:dyDescent="0.2">
      <c r="A114" s="263">
        <v>102</v>
      </c>
      <c r="B114" s="220" t="s">
        <v>69</v>
      </c>
      <c r="C114" s="249" t="s">
        <v>588</v>
      </c>
      <c r="D114" s="224" t="s">
        <v>550</v>
      </c>
      <c r="E114" s="229">
        <v>1</v>
      </c>
      <c r="F114" s="240"/>
      <c r="G114" s="238">
        <f>ROUND(E114*F114,2)</f>
        <v>0</v>
      </c>
      <c r="H114" s="237"/>
      <c r="I114" s="265" t="s">
        <v>303</v>
      </c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 t="s">
        <v>304</v>
      </c>
      <c r="AF114" s="204"/>
      <c r="AG114" s="204"/>
      <c r="AH114" s="204"/>
      <c r="AI114" s="204"/>
      <c r="AJ114" s="204"/>
      <c r="AK114" s="204"/>
      <c r="AL114" s="204"/>
      <c r="AM114" s="204">
        <v>21</v>
      </c>
      <c r="AN114" s="204"/>
      <c r="AO114" s="204"/>
      <c r="AP114" s="204"/>
      <c r="AQ114" s="204"/>
      <c r="AR114" s="204"/>
      <c r="AS114" s="204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</row>
    <row r="115" spans="1:60" outlineLevel="1" x14ac:dyDescent="0.2">
      <c r="A115" s="263">
        <v>103</v>
      </c>
      <c r="B115" s="220" t="s">
        <v>71</v>
      </c>
      <c r="C115" s="249" t="s">
        <v>590</v>
      </c>
      <c r="D115" s="224" t="s">
        <v>550</v>
      </c>
      <c r="E115" s="229">
        <v>48</v>
      </c>
      <c r="F115" s="240"/>
      <c r="G115" s="238">
        <f>ROUND(E115*F115,2)</f>
        <v>0</v>
      </c>
      <c r="H115" s="237"/>
      <c r="I115" s="265" t="s">
        <v>303</v>
      </c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 t="s">
        <v>304</v>
      </c>
      <c r="AF115" s="204"/>
      <c r="AG115" s="204"/>
      <c r="AH115" s="204"/>
      <c r="AI115" s="204"/>
      <c r="AJ115" s="204"/>
      <c r="AK115" s="204"/>
      <c r="AL115" s="204"/>
      <c r="AM115" s="204">
        <v>21</v>
      </c>
      <c r="AN115" s="204"/>
      <c r="AO115" s="204"/>
      <c r="AP115" s="204"/>
      <c r="AQ115" s="204"/>
      <c r="AR115" s="204"/>
      <c r="AS115" s="204"/>
      <c r="AT115" s="204"/>
      <c r="AU115" s="204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</row>
    <row r="116" spans="1:60" outlineLevel="1" x14ac:dyDescent="0.2">
      <c r="A116" s="263">
        <v>104</v>
      </c>
      <c r="B116" s="220" t="s">
        <v>559</v>
      </c>
      <c r="C116" s="249" t="s">
        <v>592</v>
      </c>
      <c r="D116" s="224" t="s">
        <v>550</v>
      </c>
      <c r="E116" s="229">
        <v>24</v>
      </c>
      <c r="F116" s="240"/>
      <c r="G116" s="238">
        <f>ROUND(E116*F116,2)</f>
        <v>0</v>
      </c>
      <c r="H116" s="237"/>
      <c r="I116" s="265" t="s">
        <v>303</v>
      </c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 t="s">
        <v>304</v>
      </c>
      <c r="AF116" s="204"/>
      <c r="AG116" s="204"/>
      <c r="AH116" s="204"/>
      <c r="AI116" s="204"/>
      <c r="AJ116" s="204"/>
      <c r="AK116" s="204"/>
      <c r="AL116" s="204"/>
      <c r="AM116" s="204">
        <v>21</v>
      </c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</row>
    <row r="117" spans="1:60" outlineLevel="1" x14ac:dyDescent="0.2">
      <c r="A117" s="263">
        <v>105</v>
      </c>
      <c r="B117" s="220" t="s">
        <v>561</v>
      </c>
      <c r="C117" s="249" t="s">
        <v>594</v>
      </c>
      <c r="D117" s="224" t="s">
        <v>550</v>
      </c>
      <c r="E117" s="229">
        <v>24</v>
      </c>
      <c r="F117" s="240"/>
      <c r="G117" s="238">
        <f>ROUND(E117*F117,2)</f>
        <v>0</v>
      </c>
      <c r="H117" s="237"/>
      <c r="I117" s="265" t="s">
        <v>303</v>
      </c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 t="s">
        <v>304</v>
      </c>
      <c r="AF117" s="204"/>
      <c r="AG117" s="204"/>
      <c r="AH117" s="204"/>
      <c r="AI117" s="204"/>
      <c r="AJ117" s="204"/>
      <c r="AK117" s="204"/>
      <c r="AL117" s="204"/>
      <c r="AM117" s="204">
        <v>21</v>
      </c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</row>
    <row r="118" spans="1:60" outlineLevel="1" x14ac:dyDescent="0.2">
      <c r="A118" s="263">
        <v>106</v>
      </c>
      <c r="B118" s="220" t="s">
        <v>563</v>
      </c>
      <c r="C118" s="249" t="s">
        <v>602</v>
      </c>
      <c r="D118" s="224" t="s">
        <v>550</v>
      </c>
      <c r="E118" s="229">
        <v>26</v>
      </c>
      <c r="F118" s="240"/>
      <c r="G118" s="238">
        <f>ROUND(E118*F118,2)</f>
        <v>0</v>
      </c>
      <c r="H118" s="237"/>
      <c r="I118" s="265" t="s">
        <v>303</v>
      </c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 t="s">
        <v>304</v>
      </c>
      <c r="AF118" s="204"/>
      <c r="AG118" s="204"/>
      <c r="AH118" s="204"/>
      <c r="AI118" s="204"/>
      <c r="AJ118" s="204"/>
      <c r="AK118" s="204"/>
      <c r="AL118" s="204"/>
      <c r="AM118" s="204">
        <v>21</v>
      </c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</row>
    <row r="119" spans="1:60" outlineLevel="1" x14ac:dyDescent="0.2">
      <c r="A119" s="263">
        <v>107</v>
      </c>
      <c r="B119" s="220" t="s">
        <v>565</v>
      </c>
      <c r="C119" s="249" t="s">
        <v>604</v>
      </c>
      <c r="D119" s="224" t="s">
        <v>550</v>
      </c>
      <c r="E119" s="229">
        <v>22</v>
      </c>
      <c r="F119" s="240"/>
      <c r="G119" s="238">
        <f>ROUND(E119*F119,2)</f>
        <v>0</v>
      </c>
      <c r="H119" s="237"/>
      <c r="I119" s="265" t="s">
        <v>303</v>
      </c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 t="s">
        <v>304</v>
      </c>
      <c r="AF119" s="204"/>
      <c r="AG119" s="204"/>
      <c r="AH119" s="204"/>
      <c r="AI119" s="204"/>
      <c r="AJ119" s="204"/>
      <c r="AK119" s="204"/>
      <c r="AL119" s="204"/>
      <c r="AM119" s="204">
        <v>21</v>
      </c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</row>
    <row r="120" spans="1:60" x14ac:dyDescent="0.2">
      <c r="A120" s="258" t="s">
        <v>138</v>
      </c>
      <c r="B120" s="219" t="s">
        <v>95</v>
      </c>
      <c r="C120" s="246" t="s">
        <v>96</v>
      </c>
      <c r="D120" s="222"/>
      <c r="E120" s="227"/>
      <c r="F120" s="241">
        <f>SUM(G121:G139)</f>
        <v>0</v>
      </c>
      <c r="G120" s="242"/>
      <c r="H120" s="234"/>
      <c r="I120" s="264"/>
      <c r="AE120" t="s">
        <v>139</v>
      </c>
    </row>
    <row r="121" spans="1:60" ht="22.5" outlineLevel="1" x14ac:dyDescent="0.2">
      <c r="A121" s="263">
        <v>108</v>
      </c>
      <c r="B121" s="220" t="s">
        <v>55</v>
      </c>
      <c r="C121" s="249" t="s">
        <v>617</v>
      </c>
      <c r="D121" s="224" t="s">
        <v>550</v>
      </c>
      <c r="E121" s="229">
        <v>1</v>
      </c>
      <c r="F121" s="240"/>
      <c r="G121" s="238">
        <f>ROUND(E121*F121,2)</f>
        <v>0</v>
      </c>
      <c r="H121" s="237"/>
      <c r="I121" s="265" t="s">
        <v>303</v>
      </c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 t="s">
        <v>304</v>
      </c>
      <c r="AF121" s="204"/>
      <c r="AG121" s="204"/>
      <c r="AH121" s="204"/>
      <c r="AI121" s="204"/>
      <c r="AJ121" s="204"/>
      <c r="AK121" s="204"/>
      <c r="AL121" s="204"/>
      <c r="AM121" s="204">
        <v>21</v>
      </c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</row>
    <row r="122" spans="1:60" outlineLevel="1" x14ac:dyDescent="0.2">
      <c r="A122" s="263">
        <v>109</v>
      </c>
      <c r="B122" s="220" t="s">
        <v>57</v>
      </c>
      <c r="C122" s="249" t="s">
        <v>552</v>
      </c>
      <c r="D122" s="224" t="s">
        <v>550</v>
      </c>
      <c r="E122" s="229">
        <v>1</v>
      </c>
      <c r="F122" s="240"/>
      <c r="G122" s="238">
        <f>ROUND(E122*F122,2)</f>
        <v>0</v>
      </c>
      <c r="H122" s="237"/>
      <c r="I122" s="265" t="s">
        <v>303</v>
      </c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 t="s">
        <v>304</v>
      </c>
      <c r="AF122" s="204"/>
      <c r="AG122" s="204"/>
      <c r="AH122" s="204"/>
      <c r="AI122" s="204"/>
      <c r="AJ122" s="204"/>
      <c r="AK122" s="204"/>
      <c r="AL122" s="204"/>
      <c r="AM122" s="204">
        <v>21</v>
      </c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</row>
    <row r="123" spans="1:60" outlineLevel="1" x14ac:dyDescent="0.2">
      <c r="A123" s="263">
        <v>110</v>
      </c>
      <c r="B123" s="220" t="s">
        <v>59</v>
      </c>
      <c r="C123" s="249" t="s">
        <v>555</v>
      </c>
      <c r="D123" s="224" t="s">
        <v>550</v>
      </c>
      <c r="E123" s="229">
        <v>1</v>
      </c>
      <c r="F123" s="240"/>
      <c r="G123" s="238">
        <f>ROUND(E123*F123,2)</f>
        <v>0</v>
      </c>
      <c r="H123" s="237"/>
      <c r="I123" s="265" t="s">
        <v>303</v>
      </c>
      <c r="J123" s="204"/>
      <c r="K123" s="204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 t="s">
        <v>304</v>
      </c>
      <c r="AF123" s="204"/>
      <c r="AG123" s="204"/>
      <c r="AH123" s="204"/>
      <c r="AI123" s="204"/>
      <c r="AJ123" s="204"/>
      <c r="AK123" s="204"/>
      <c r="AL123" s="204"/>
      <c r="AM123" s="204">
        <v>21</v>
      </c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</row>
    <row r="124" spans="1:60" outlineLevel="1" x14ac:dyDescent="0.2">
      <c r="A124" s="263">
        <v>111</v>
      </c>
      <c r="B124" s="220" t="s">
        <v>61</v>
      </c>
      <c r="C124" s="249" t="s">
        <v>618</v>
      </c>
      <c r="D124" s="224" t="s">
        <v>550</v>
      </c>
      <c r="E124" s="229">
        <v>1</v>
      </c>
      <c r="F124" s="240"/>
      <c r="G124" s="238">
        <f>ROUND(E124*F124,2)</f>
        <v>0</v>
      </c>
      <c r="H124" s="237"/>
      <c r="I124" s="265" t="s">
        <v>303</v>
      </c>
      <c r="J124" s="204"/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 t="s">
        <v>304</v>
      </c>
      <c r="AF124" s="204"/>
      <c r="AG124" s="204"/>
      <c r="AH124" s="204"/>
      <c r="AI124" s="204"/>
      <c r="AJ124" s="204"/>
      <c r="AK124" s="204"/>
      <c r="AL124" s="204"/>
      <c r="AM124" s="204">
        <v>21</v>
      </c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</row>
    <row r="125" spans="1:60" outlineLevel="1" x14ac:dyDescent="0.2">
      <c r="A125" s="263">
        <v>112</v>
      </c>
      <c r="B125" s="220" t="s">
        <v>63</v>
      </c>
      <c r="C125" s="249" t="s">
        <v>558</v>
      </c>
      <c r="D125" s="224" t="s">
        <v>550</v>
      </c>
      <c r="E125" s="229">
        <v>1</v>
      </c>
      <c r="F125" s="240"/>
      <c r="G125" s="238">
        <f>ROUND(E125*F125,2)</f>
        <v>0</v>
      </c>
      <c r="H125" s="237"/>
      <c r="I125" s="265" t="s">
        <v>303</v>
      </c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 t="s">
        <v>304</v>
      </c>
      <c r="AF125" s="204"/>
      <c r="AG125" s="204"/>
      <c r="AH125" s="204"/>
      <c r="AI125" s="204"/>
      <c r="AJ125" s="204"/>
      <c r="AK125" s="204"/>
      <c r="AL125" s="204"/>
      <c r="AM125" s="204">
        <v>21</v>
      </c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</row>
    <row r="126" spans="1:60" ht="22.5" outlineLevel="1" x14ac:dyDescent="0.2">
      <c r="A126" s="263">
        <v>113</v>
      </c>
      <c r="B126" s="220" t="s">
        <v>65</v>
      </c>
      <c r="C126" s="249" t="s">
        <v>576</v>
      </c>
      <c r="D126" s="224" t="s">
        <v>550</v>
      </c>
      <c r="E126" s="229">
        <v>1</v>
      </c>
      <c r="F126" s="240"/>
      <c r="G126" s="238">
        <f>ROUND(E126*F126,2)</f>
        <v>0</v>
      </c>
      <c r="H126" s="237"/>
      <c r="I126" s="265" t="s">
        <v>303</v>
      </c>
      <c r="J126" s="204"/>
      <c r="K126" s="204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 t="s">
        <v>304</v>
      </c>
      <c r="AF126" s="204"/>
      <c r="AG126" s="204"/>
      <c r="AH126" s="204"/>
      <c r="AI126" s="204"/>
      <c r="AJ126" s="204"/>
      <c r="AK126" s="204"/>
      <c r="AL126" s="204"/>
      <c r="AM126" s="204">
        <v>21</v>
      </c>
      <c r="AN126" s="204"/>
      <c r="AO126" s="204"/>
      <c r="AP126" s="204"/>
      <c r="AQ126" s="204"/>
      <c r="AR126" s="204"/>
      <c r="AS126" s="204"/>
      <c r="AT126" s="204"/>
      <c r="AU126" s="204"/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</row>
    <row r="127" spans="1:60" ht="22.5" outlineLevel="1" x14ac:dyDescent="0.2">
      <c r="A127" s="263">
        <v>114</v>
      </c>
      <c r="B127" s="220" t="s">
        <v>67</v>
      </c>
      <c r="C127" s="249" t="s">
        <v>586</v>
      </c>
      <c r="D127" s="224" t="s">
        <v>550</v>
      </c>
      <c r="E127" s="229">
        <v>13</v>
      </c>
      <c r="F127" s="240"/>
      <c r="G127" s="238">
        <f>ROUND(E127*F127,2)</f>
        <v>0</v>
      </c>
      <c r="H127" s="237"/>
      <c r="I127" s="265" t="s">
        <v>303</v>
      </c>
      <c r="J127" s="204"/>
      <c r="K127" s="204"/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 t="s">
        <v>304</v>
      </c>
      <c r="AF127" s="204"/>
      <c r="AG127" s="204"/>
      <c r="AH127" s="204"/>
      <c r="AI127" s="204"/>
      <c r="AJ127" s="204"/>
      <c r="AK127" s="204"/>
      <c r="AL127" s="204"/>
      <c r="AM127" s="204">
        <v>21</v>
      </c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</row>
    <row r="128" spans="1:60" outlineLevel="1" x14ac:dyDescent="0.2">
      <c r="A128" s="263">
        <v>115</v>
      </c>
      <c r="B128" s="220" t="s">
        <v>69</v>
      </c>
      <c r="C128" s="249" t="s">
        <v>584</v>
      </c>
      <c r="D128" s="224" t="s">
        <v>550</v>
      </c>
      <c r="E128" s="229">
        <v>2</v>
      </c>
      <c r="F128" s="240"/>
      <c r="G128" s="238">
        <f>ROUND(E128*F128,2)</f>
        <v>0</v>
      </c>
      <c r="H128" s="237"/>
      <c r="I128" s="265" t="s">
        <v>303</v>
      </c>
      <c r="J128" s="204"/>
      <c r="K128" s="204"/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 t="s">
        <v>304</v>
      </c>
      <c r="AF128" s="204"/>
      <c r="AG128" s="204"/>
      <c r="AH128" s="204"/>
      <c r="AI128" s="204"/>
      <c r="AJ128" s="204"/>
      <c r="AK128" s="204"/>
      <c r="AL128" s="204"/>
      <c r="AM128" s="204">
        <v>21</v>
      </c>
      <c r="AN128" s="204"/>
      <c r="AO128" s="204"/>
      <c r="AP128" s="204"/>
      <c r="AQ128" s="204"/>
      <c r="AR128" s="204"/>
      <c r="AS128" s="204"/>
      <c r="AT128" s="204"/>
      <c r="AU128" s="204"/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</row>
    <row r="129" spans="1:60" outlineLevel="1" x14ac:dyDescent="0.2">
      <c r="A129" s="263">
        <v>116</v>
      </c>
      <c r="B129" s="220" t="s">
        <v>71</v>
      </c>
      <c r="C129" s="249" t="s">
        <v>582</v>
      </c>
      <c r="D129" s="224" t="s">
        <v>550</v>
      </c>
      <c r="E129" s="229">
        <v>2</v>
      </c>
      <c r="F129" s="240"/>
      <c r="G129" s="238">
        <f>ROUND(E129*F129,2)</f>
        <v>0</v>
      </c>
      <c r="H129" s="237"/>
      <c r="I129" s="265" t="s">
        <v>303</v>
      </c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 t="s">
        <v>304</v>
      </c>
      <c r="AF129" s="204"/>
      <c r="AG129" s="204"/>
      <c r="AH129" s="204"/>
      <c r="AI129" s="204"/>
      <c r="AJ129" s="204"/>
      <c r="AK129" s="204"/>
      <c r="AL129" s="204"/>
      <c r="AM129" s="204">
        <v>21</v>
      </c>
      <c r="AN129" s="204"/>
      <c r="AO129" s="204"/>
      <c r="AP129" s="204"/>
      <c r="AQ129" s="204"/>
      <c r="AR129" s="204"/>
      <c r="AS129" s="204"/>
      <c r="AT129" s="204"/>
      <c r="AU129" s="204"/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</row>
    <row r="130" spans="1:60" ht="22.5" outlineLevel="1" x14ac:dyDescent="0.2">
      <c r="A130" s="263">
        <v>117</v>
      </c>
      <c r="B130" s="220" t="s">
        <v>559</v>
      </c>
      <c r="C130" s="249" t="s">
        <v>586</v>
      </c>
      <c r="D130" s="224" t="s">
        <v>550</v>
      </c>
      <c r="E130" s="229">
        <v>2</v>
      </c>
      <c r="F130" s="240"/>
      <c r="G130" s="238">
        <f>ROUND(E130*F130,2)</f>
        <v>0</v>
      </c>
      <c r="H130" s="237"/>
      <c r="I130" s="265" t="s">
        <v>303</v>
      </c>
      <c r="J130" s="204"/>
      <c r="K130" s="204"/>
      <c r="L130" s="204"/>
      <c r="M130" s="204"/>
      <c r="N130" s="204"/>
      <c r="O130" s="204"/>
      <c r="P130" s="204"/>
      <c r="Q130" s="204"/>
      <c r="R130" s="204"/>
      <c r="S130" s="204"/>
      <c r="T130" s="204"/>
      <c r="U130" s="204"/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 t="s">
        <v>304</v>
      </c>
      <c r="AF130" s="204"/>
      <c r="AG130" s="204"/>
      <c r="AH130" s="204"/>
      <c r="AI130" s="204"/>
      <c r="AJ130" s="204"/>
      <c r="AK130" s="204"/>
      <c r="AL130" s="204"/>
      <c r="AM130" s="204">
        <v>21</v>
      </c>
      <c r="AN130" s="204"/>
      <c r="AO130" s="204"/>
      <c r="AP130" s="204"/>
      <c r="AQ130" s="204"/>
      <c r="AR130" s="204"/>
      <c r="AS130" s="204"/>
      <c r="AT130" s="204"/>
      <c r="AU130" s="204"/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</row>
    <row r="131" spans="1:60" outlineLevel="1" x14ac:dyDescent="0.2">
      <c r="A131" s="263">
        <v>118</v>
      </c>
      <c r="B131" s="220" t="s">
        <v>563</v>
      </c>
      <c r="C131" s="249" t="s">
        <v>590</v>
      </c>
      <c r="D131" s="224" t="s">
        <v>550</v>
      </c>
      <c r="E131" s="229">
        <v>68</v>
      </c>
      <c r="F131" s="240"/>
      <c r="G131" s="238">
        <f>ROUND(E131*F131,2)</f>
        <v>0</v>
      </c>
      <c r="H131" s="237"/>
      <c r="I131" s="265" t="s">
        <v>303</v>
      </c>
      <c r="J131" s="204"/>
      <c r="K131" s="204"/>
      <c r="L131" s="204"/>
      <c r="M131" s="204"/>
      <c r="N131" s="204"/>
      <c r="O131" s="204"/>
      <c r="P131" s="204"/>
      <c r="Q131" s="204"/>
      <c r="R131" s="204"/>
      <c r="S131" s="204"/>
      <c r="T131" s="204"/>
      <c r="U131" s="204"/>
      <c r="V131" s="204"/>
      <c r="W131" s="204"/>
      <c r="X131" s="204"/>
      <c r="Y131" s="204"/>
      <c r="Z131" s="204"/>
      <c r="AA131" s="204"/>
      <c r="AB131" s="204"/>
      <c r="AC131" s="204"/>
      <c r="AD131" s="204"/>
      <c r="AE131" s="204" t="s">
        <v>304</v>
      </c>
      <c r="AF131" s="204"/>
      <c r="AG131" s="204"/>
      <c r="AH131" s="204"/>
      <c r="AI131" s="204"/>
      <c r="AJ131" s="204"/>
      <c r="AK131" s="204"/>
      <c r="AL131" s="204"/>
      <c r="AM131" s="204">
        <v>21</v>
      </c>
      <c r="AN131" s="204"/>
      <c r="AO131" s="204"/>
      <c r="AP131" s="204"/>
      <c r="AQ131" s="204"/>
      <c r="AR131" s="204"/>
      <c r="AS131" s="204"/>
      <c r="AT131" s="204"/>
      <c r="AU131" s="204"/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</row>
    <row r="132" spans="1:60" outlineLevel="1" x14ac:dyDescent="0.2">
      <c r="A132" s="263">
        <v>119</v>
      </c>
      <c r="B132" s="220" t="s">
        <v>565</v>
      </c>
      <c r="C132" s="249" t="s">
        <v>592</v>
      </c>
      <c r="D132" s="224" t="s">
        <v>550</v>
      </c>
      <c r="E132" s="229">
        <v>34</v>
      </c>
      <c r="F132" s="240"/>
      <c r="G132" s="238">
        <f>ROUND(E132*F132,2)</f>
        <v>0</v>
      </c>
      <c r="H132" s="237"/>
      <c r="I132" s="265" t="s">
        <v>303</v>
      </c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 t="s">
        <v>304</v>
      </c>
      <c r="AF132" s="204"/>
      <c r="AG132" s="204"/>
      <c r="AH132" s="204"/>
      <c r="AI132" s="204"/>
      <c r="AJ132" s="204"/>
      <c r="AK132" s="204"/>
      <c r="AL132" s="204"/>
      <c r="AM132" s="204">
        <v>21</v>
      </c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</row>
    <row r="133" spans="1:60" outlineLevel="1" x14ac:dyDescent="0.2">
      <c r="A133" s="263">
        <v>120</v>
      </c>
      <c r="B133" s="220" t="s">
        <v>567</v>
      </c>
      <c r="C133" s="249" t="s">
        <v>594</v>
      </c>
      <c r="D133" s="224" t="s">
        <v>550</v>
      </c>
      <c r="E133" s="229">
        <v>34</v>
      </c>
      <c r="F133" s="240"/>
      <c r="G133" s="238">
        <f>ROUND(E133*F133,2)</f>
        <v>0</v>
      </c>
      <c r="H133" s="237"/>
      <c r="I133" s="265" t="s">
        <v>303</v>
      </c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 t="s">
        <v>304</v>
      </c>
      <c r="AF133" s="204"/>
      <c r="AG133" s="204"/>
      <c r="AH133" s="204"/>
      <c r="AI133" s="204"/>
      <c r="AJ133" s="204"/>
      <c r="AK133" s="204"/>
      <c r="AL133" s="204"/>
      <c r="AM133" s="204">
        <v>21</v>
      </c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</row>
    <row r="134" spans="1:60" outlineLevel="1" x14ac:dyDescent="0.2">
      <c r="A134" s="263">
        <v>121</v>
      </c>
      <c r="B134" s="220" t="s">
        <v>569</v>
      </c>
      <c r="C134" s="249" t="s">
        <v>614</v>
      </c>
      <c r="D134" s="224" t="s">
        <v>550</v>
      </c>
      <c r="E134" s="229">
        <v>1</v>
      </c>
      <c r="F134" s="240"/>
      <c r="G134" s="238">
        <f>ROUND(E134*F134,2)</f>
        <v>0</v>
      </c>
      <c r="H134" s="237"/>
      <c r="I134" s="265" t="s">
        <v>303</v>
      </c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 t="s">
        <v>304</v>
      </c>
      <c r="AF134" s="204"/>
      <c r="AG134" s="204"/>
      <c r="AH134" s="204"/>
      <c r="AI134" s="204"/>
      <c r="AJ134" s="204"/>
      <c r="AK134" s="204"/>
      <c r="AL134" s="204"/>
      <c r="AM134" s="204">
        <v>21</v>
      </c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</row>
    <row r="135" spans="1:60" outlineLevel="1" x14ac:dyDescent="0.2">
      <c r="A135" s="263">
        <v>122</v>
      </c>
      <c r="B135" s="220" t="s">
        <v>571</v>
      </c>
      <c r="C135" s="249" t="s">
        <v>598</v>
      </c>
      <c r="D135" s="224" t="s">
        <v>550</v>
      </c>
      <c r="E135" s="229">
        <v>10</v>
      </c>
      <c r="F135" s="240"/>
      <c r="G135" s="238">
        <f>ROUND(E135*F135,2)</f>
        <v>0</v>
      </c>
      <c r="H135" s="237"/>
      <c r="I135" s="265" t="s">
        <v>303</v>
      </c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 t="s">
        <v>304</v>
      </c>
      <c r="AF135" s="204"/>
      <c r="AG135" s="204"/>
      <c r="AH135" s="204"/>
      <c r="AI135" s="204"/>
      <c r="AJ135" s="204"/>
      <c r="AK135" s="204"/>
      <c r="AL135" s="204"/>
      <c r="AM135" s="204">
        <v>21</v>
      </c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</row>
    <row r="136" spans="1:60" outlineLevel="1" x14ac:dyDescent="0.2">
      <c r="A136" s="263">
        <v>123</v>
      </c>
      <c r="B136" s="220" t="s">
        <v>573</v>
      </c>
      <c r="C136" s="249" t="s">
        <v>592</v>
      </c>
      <c r="D136" s="224" t="s">
        <v>550</v>
      </c>
      <c r="E136" s="229">
        <v>10</v>
      </c>
      <c r="F136" s="240"/>
      <c r="G136" s="238">
        <f>ROUND(E136*F136,2)</f>
        <v>0</v>
      </c>
      <c r="H136" s="237"/>
      <c r="I136" s="265" t="s">
        <v>303</v>
      </c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 t="s">
        <v>304</v>
      </c>
      <c r="AF136" s="204"/>
      <c r="AG136" s="204"/>
      <c r="AH136" s="204"/>
      <c r="AI136" s="204"/>
      <c r="AJ136" s="204"/>
      <c r="AK136" s="204"/>
      <c r="AL136" s="204"/>
      <c r="AM136" s="204">
        <v>21</v>
      </c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</row>
    <row r="137" spans="1:60" outlineLevel="1" x14ac:dyDescent="0.2">
      <c r="A137" s="263">
        <v>124</v>
      </c>
      <c r="B137" s="220" t="s">
        <v>575</v>
      </c>
      <c r="C137" s="249" t="s">
        <v>602</v>
      </c>
      <c r="D137" s="224" t="s">
        <v>550</v>
      </c>
      <c r="E137" s="229">
        <v>30</v>
      </c>
      <c r="F137" s="240"/>
      <c r="G137" s="238">
        <f>ROUND(E137*F137,2)</f>
        <v>0</v>
      </c>
      <c r="H137" s="237"/>
      <c r="I137" s="265" t="s">
        <v>303</v>
      </c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 t="s">
        <v>304</v>
      </c>
      <c r="AF137" s="204"/>
      <c r="AG137" s="204"/>
      <c r="AH137" s="204"/>
      <c r="AI137" s="204"/>
      <c r="AJ137" s="204"/>
      <c r="AK137" s="204"/>
      <c r="AL137" s="204"/>
      <c r="AM137" s="204">
        <v>21</v>
      </c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</row>
    <row r="138" spans="1:60" outlineLevel="1" x14ac:dyDescent="0.2">
      <c r="A138" s="263">
        <v>125</v>
      </c>
      <c r="B138" s="220" t="s">
        <v>577</v>
      </c>
      <c r="C138" s="249" t="s">
        <v>604</v>
      </c>
      <c r="D138" s="224" t="s">
        <v>550</v>
      </c>
      <c r="E138" s="229">
        <v>26</v>
      </c>
      <c r="F138" s="240"/>
      <c r="G138" s="238">
        <f>ROUND(E138*F138,2)</f>
        <v>0</v>
      </c>
      <c r="H138" s="237"/>
      <c r="I138" s="265" t="s">
        <v>303</v>
      </c>
      <c r="J138" s="204"/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 t="s">
        <v>304</v>
      </c>
      <c r="AF138" s="204"/>
      <c r="AG138" s="204"/>
      <c r="AH138" s="204"/>
      <c r="AI138" s="204"/>
      <c r="AJ138" s="204"/>
      <c r="AK138" s="204"/>
      <c r="AL138" s="204"/>
      <c r="AM138" s="204">
        <v>21</v>
      </c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</row>
    <row r="139" spans="1:60" ht="22.5" outlineLevel="1" x14ac:dyDescent="0.2">
      <c r="A139" s="263">
        <v>126</v>
      </c>
      <c r="B139" s="220" t="s">
        <v>579</v>
      </c>
      <c r="C139" s="249" t="s">
        <v>608</v>
      </c>
      <c r="D139" s="224" t="s">
        <v>550</v>
      </c>
      <c r="E139" s="229">
        <v>12</v>
      </c>
      <c r="F139" s="240"/>
      <c r="G139" s="238">
        <f>ROUND(E139*F139,2)</f>
        <v>0</v>
      </c>
      <c r="H139" s="237"/>
      <c r="I139" s="265" t="s">
        <v>303</v>
      </c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 t="s">
        <v>304</v>
      </c>
      <c r="AF139" s="204"/>
      <c r="AG139" s="204"/>
      <c r="AH139" s="204"/>
      <c r="AI139" s="204"/>
      <c r="AJ139" s="204"/>
      <c r="AK139" s="204"/>
      <c r="AL139" s="204"/>
      <c r="AM139" s="204">
        <v>21</v>
      </c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</row>
    <row r="140" spans="1:60" x14ac:dyDescent="0.2">
      <c r="A140" s="258" t="s">
        <v>138</v>
      </c>
      <c r="B140" s="219" t="s">
        <v>97</v>
      </c>
      <c r="C140" s="246" t="s">
        <v>98</v>
      </c>
      <c r="D140" s="222"/>
      <c r="E140" s="227"/>
      <c r="F140" s="241">
        <f>SUM(G141:G144)</f>
        <v>0</v>
      </c>
      <c r="G140" s="242"/>
      <c r="H140" s="234"/>
      <c r="I140" s="264"/>
      <c r="AE140" t="s">
        <v>139</v>
      </c>
    </row>
    <row r="141" spans="1:60" outlineLevel="1" x14ac:dyDescent="0.2">
      <c r="A141" s="263">
        <v>127</v>
      </c>
      <c r="B141" s="220" t="s">
        <v>55</v>
      </c>
      <c r="C141" s="249" t="s">
        <v>619</v>
      </c>
      <c r="D141" s="224" t="s">
        <v>613</v>
      </c>
      <c r="E141" s="229">
        <v>1</v>
      </c>
      <c r="F141" s="240"/>
      <c r="G141" s="238">
        <f>ROUND(E141*F141,2)</f>
        <v>0</v>
      </c>
      <c r="H141" s="237"/>
      <c r="I141" s="265" t="s">
        <v>303</v>
      </c>
      <c r="J141" s="204"/>
      <c r="K141" s="204"/>
      <c r="L141" s="204"/>
      <c r="M141" s="204"/>
      <c r="N141" s="204"/>
      <c r="O141" s="204"/>
      <c r="P141" s="204"/>
      <c r="Q141" s="204"/>
      <c r="R141" s="204"/>
      <c r="S141" s="204"/>
      <c r="T141" s="204"/>
      <c r="U141" s="204"/>
      <c r="V141" s="204"/>
      <c r="W141" s="204"/>
      <c r="X141" s="204"/>
      <c r="Y141" s="204"/>
      <c r="Z141" s="204"/>
      <c r="AA141" s="204"/>
      <c r="AB141" s="204"/>
      <c r="AC141" s="204"/>
      <c r="AD141" s="204"/>
      <c r="AE141" s="204" t="s">
        <v>304</v>
      </c>
      <c r="AF141" s="204"/>
      <c r="AG141" s="204"/>
      <c r="AH141" s="204"/>
      <c r="AI141" s="204"/>
      <c r="AJ141" s="204"/>
      <c r="AK141" s="204"/>
      <c r="AL141" s="204"/>
      <c r="AM141" s="204">
        <v>21</v>
      </c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</row>
    <row r="142" spans="1:60" outlineLevel="1" x14ac:dyDescent="0.2">
      <c r="A142" s="263">
        <v>128</v>
      </c>
      <c r="B142" s="220" t="s">
        <v>57</v>
      </c>
      <c r="C142" s="249" t="s">
        <v>620</v>
      </c>
      <c r="D142" s="224" t="s">
        <v>613</v>
      </c>
      <c r="E142" s="229">
        <v>1</v>
      </c>
      <c r="F142" s="240"/>
      <c r="G142" s="238">
        <f>ROUND(E142*F142,2)</f>
        <v>0</v>
      </c>
      <c r="H142" s="237"/>
      <c r="I142" s="265" t="s">
        <v>303</v>
      </c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4"/>
      <c r="W142" s="204"/>
      <c r="X142" s="204"/>
      <c r="Y142" s="204"/>
      <c r="Z142" s="204"/>
      <c r="AA142" s="204"/>
      <c r="AB142" s="204"/>
      <c r="AC142" s="204"/>
      <c r="AD142" s="204"/>
      <c r="AE142" s="204" t="s">
        <v>304</v>
      </c>
      <c r="AF142" s="204"/>
      <c r="AG142" s="204"/>
      <c r="AH142" s="204"/>
      <c r="AI142" s="204"/>
      <c r="AJ142" s="204"/>
      <c r="AK142" s="204"/>
      <c r="AL142" s="204"/>
      <c r="AM142" s="204">
        <v>21</v>
      </c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</row>
    <row r="143" spans="1:60" outlineLevel="1" x14ac:dyDescent="0.2">
      <c r="A143" s="263">
        <v>129</v>
      </c>
      <c r="B143" s="220" t="s">
        <v>59</v>
      </c>
      <c r="C143" s="249" t="s">
        <v>621</v>
      </c>
      <c r="D143" s="224" t="s">
        <v>613</v>
      </c>
      <c r="E143" s="229">
        <v>1</v>
      </c>
      <c r="F143" s="240"/>
      <c r="G143" s="238">
        <f>ROUND(E143*F143,2)</f>
        <v>0</v>
      </c>
      <c r="H143" s="237"/>
      <c r="I143" s="265" t="s">
        <v>303</v>
      </c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 t="s">
        <v>304</v>
      </c>
      <c r="AF143" s="204"/>
      <c r="AG143" s="204"/>
      <c r="AH143" s="204"/>
      <c r="AI143" s="204"/>
      <c r="AJ143" s="204"/>
      <c r="AK143" s="204"/>
      <c r="AL143" s="204"/>
      <c r="AM143" s="204">
        <v>21</v>
      </c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</row>
    <row r="144" spans="1:60" outlineLevel="1" x14ac:dyDescent="0.2">
      <c r="A144" s="263">
        <v>130</v>
      </c>
      <c r="B144" s="220" t="s">
        <v>61</v>
      </c>
      <c r="C144" s="249" t="s">
        <v>622</v>
      </c>
      <c r="D144" s="224" t="s">
        <v>613</v>
      </c>
      <c r="E144" s="229">
        <v>1</v>
      </c>
      <c r="F144" s="240"/>
      <c r="G144" s="238">
        <f>ROUND(E144*F144,2)</f>
        <v>0</v>
      </c>
      <c r="H144" s="237"/>
      <c r="I144" s="265" t="s">
        <v>303</v>
      </c>
      <c r="J144" s="204"/>
      <c r="K144" s="204"/>
      <c r="L144" s="204"/>
      <c r="M144" s="204"/>
      <c r="N144" s="204"/>
      <c r="O144" s="204"/>
      <c r="P144" s="204"/>
      <c r="Q144" s="204"/>
      <c r="R144" s="204"/>
      <c r="S144" s="204"/>
      <c r="T144" s="204"/>
      <c r="U144" s="204"/>
      <c r="V144" s="204"/>
      <c r="W144" s="204"/>
      <c r="X144" s="204"/>
      <c r="Y144" s="204"/>
      <c r="Z144" s="204"/>
      <c r="AA144" s="204"/>
      <c r="AB144" s="204"/>
      <c r="AC144" s="204"/>
      <c r="AD144" s="204"/>
      <c r="AE144" s="204" t="s">
        <v>304</v>
      </c>
      <c r="AF144" s="204"/>
      <c r="AG144" s="204"/>
      <c r="AH144" s="204"/>
      <c r="AI144" s="204"/>
      <c r="AJ144" s="204"/>
      <c r="AK144" s="204"/>
      <c r="AL144" s="204"/>
      <c r="AM144" s="204">
        <v>21</v>
      </c>
      <c r="AN144" s="204"/>
      <c r="AO144" s="204"/>
      <c r="AP144" s="204"/>
      <c r="AQ144" s="204"/>
      <c r="AR144" s="204"/>
      <c r="AS144" s="204"/>
      <c r="AT144" s="204"/>
      <c r="AU144" s="204"/>
      <c r="AV144" s="204"/>
      <c r="AW144" s="204"/>
      <c r="AX144" s="204"/>
      <c r="AY144" s="204"/>
      <c r="AZ144" s="204"/>
      <c r="BA144" s="204"/>
      <c r="BB144" s="204"/>
      <c r="BC144" s="204"/>
      <c r="BD144" s="204"/>
      <c r="BE144" s="204"/>
      <c r="BF144" s="204"/>
      <c r="BG144" s="204"/>
      <c r="BH144" s="204"/>
    </row>
    <row r="145" spans="1:60" x14ac:dyDescent="0.2">
      <c r="A145" s="258" t="s">
        <v>138</v>
      </c>
      <c r="B145" s="219" t="s">
        <v>99</v>
      </c>
      <c r="C145" s="246" t="s">
        <v>100</v>
      </c>
      <c r="D145" s="222"/>
      <c r="E145" s="227"/>
      <c r="F145" s="241">
        <f>SUM(G146:G157)</f>
        <v>0</v>
      </c>
      <c r="G145" s="242"/>
      <c r="H145" s="234"/>
      <c r="I145" s="264"/>
      <c r="AE145" t="s">
        <v>139</v>
      </c>
    </row>
    <row r="146" spans="1:60" ht="33.75" outlineLevel="1" x14ac:dyDescent="0.2">
      <c r="A146" s="263">
        <v>131</v>
      </c>
      <c r="B146" s="220" t="s">
        <v>55</v>
      </c>
      <c r="C146" s="249" t="s">
        <v>623</v>
      </c>
      <c r="D146" s="224" t="s">
        <v>550</v>
      </c>
      <c r="E146" s="229">
        <v>1</v>
      </c>
      <c r="F146" s="240"/>
      <c r="G146" s="238">
        <f>ROUND(E146*F146,2)</f>
        <v>0</v>
      </c>
      <c r="H146" s="237"/>
      <c r="I146" s="265" t="s">
        <v>303</v>
      </c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 t="s">
        <v>304</v>
      </c>
      <c r="AF146" s="204"/>
      <c r="AG146" s="204"/>
      <c r="AH146" s="204"/>
      <c r="AI146" s="204"/>
      <c r="AJ146" s="204"/>
      <c r="AK146" s="204"/>
      <c r="AL146" s="204"/>
      <c r="AM146" s="204">
        <v>21</v>
      </c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</row>
    <row r="147" spans="1:60" outlineLevel="1" x14ac:dyDescent="0.2">
      <c r="A147" s="259"/>
      <c r="B147" s="221"/>
      <c r="C147" s="250" t="s">
        <v>624</v>
      </c>
      <c r="D147" s="225"/>
      <c r="E147" s="230"/>
      <c r="F147" s="243"/>
      <c r="G147" s="244"/>
      <c r="H147" s="237"/>
      <c r="I147" s="265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9" t="str">
        <f>C147</f>
        <v>, 3 x VoIP hovorový kanál (SIP trunk),  17 x VoIP pobočka (SIP klient)</v>
      </c>
      <c r="BB147" s="204"/>
      <c r="BC147" s="204"/>
      <c r="BD147" s="204"/>
      <c r="BE147" s="204"/>
      <c r="BF147" s="204"/>
      <c r="BG147" s="204"/>
      <c r="BH147" s="204"/>
    </row>
    <row r="148" spans="1:60" outlineLevel="1" x14ac:dyDescent="0.2">
      <c r="A148" s="263">
        <v>132</v>
      </c>
      <c r="B148" s="220" t="s">
        <v>57</v>
      </c>
      <c r="C148" s="249" t="s">
        <v>625</v>
      </c>
      <c r="D148" s="224" t="s">
        <v>613</v>
      </c>
      <c r="E148" s="229">
        <v>1</v>
      </c>
      <c r="F148" s="240"/>
      <c r="G148" s="238">
        <f>ROUND(E148*F148,2)</f>
        <v>0</v>
      </c>
      <c r="H148" s="237"/>
      <c r="I148" s="265" t="s">
        <v>303</v>
      </c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 t="s">
        <v>304</v>
      </c>
      <c r="AF148" s="204"/>
      <c r="AG148" s="204"/>
      <c r="AH148" s="204"/>
      <c r="AI148" s="204"/>
      <c r="AJ148" s="204"/>
      <c r="AK148" s="204"/>
      <c r="AL148" s="204"/>
      <c r="AM148" s="204">
        <v>21</v>
      </c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</row>
    <row r="149" spans="1:60" ht="33.75" outlineLevel="1" x14ac:dyDescent="0.2">
      <c r="A149" s="263">
        <v>133</v>
      </c>
      <c r="B149" s="220" t="s">
        <v>59</v>
      </c>
      <c r="C149" s="249" t="s">
        <v>626</v>
      </c>
      <c r="D149" s="224" t="s">
        <v>550</v>
      </c>
      <c r="E149" s="229">
        <v>10</v>
      </c>
      <c r="F149" s="240"/>
      <c r="G149" s="238">
        <f>ROUND(E149*F149,2)</f>
        <v>0</v>
      </c>
      <c r="H149" s="237"/>
      <c r="I149" s="265" t="s">
        <v>303</v>
      </c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 t="s">
        <v>304</v>
      </c>
      <c r="AF149" s="204"/>
      <c r="AG149" s="204"/>
      <c r="AH149" s="204"/>
      <c r="AI149" s="204"/>
      <c r="AJ149" s="204"/>
      <c r="AK149" s="204"/>
      <c r="AL149" s="204"/>
      <c r="AM149" s="204">
        <v>21</v>
      </c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</row>
    <row r="150" spans="1:60" outlineLevel="1" x14ac:dyDescent="0.2">
      <c r="A150" s="259"/>
      <c r="B150" s="221"/>
      <c r="C150" s="250" t="s">
        <v>627</v>
      </c>
      <c r="D150" s="225"/>
      <c r="E150" s="230"/>
      <c r="F150" s="243"/>
      <c r="G150" s="244"/>
      <c r="H150" s="237"/>
      <c r="I150" s="265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9" t="str">
        <f>C150</f>
        <v>hlasitosti a vypnutí zvonění, Opětovné vytáčení posledního čísla</v>
      </c>
      <c r="BB150" s="204"/>
      <c r="BC150" s="204"/>
      <c r="BD150" s="204"/>
      <c r="BE150" s="204"/>
      <c r="BF150" s="204"/>
      <c r="BG150" s="204"/>
      <c r="BH150" s="204"/>
    </row>
    <row r="151" spans="1:60" outlineLevel="1" x14ac:dyDescent="0.2">
      <c r="A151" s="263">
        <v>134</v>
      </c>
      <c r="B151" s="220" t="s">
        <v>61</v>
      </c>
      <c r="C151" s="249" t="s">
        <v>628</v>
      </c>
      <c r="D151" s="224" t="s">
        <v>550</v>
      </c>
      <c r="E151" s="229">
        <v>5</v>
      </c>
      <c r="F151" s="240"/>
      <c r="G151" s="238">
        <f>ROUND(E151*F151,2)</f>
        <v>0</v>
      </c>
      <c r="H151" s="237"/>
      <c r="I151" s="265" t="s">
        <v>303</v>
      </c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 t="s">
        <v>304</v>
      </c>
      <c r="AF151" s="204"/>
      <c r="AG151" s="204"/>
      <c r="AH151" s="204"/>
      <c r="AI151" s="204"/>
      <c r="AJ151" s="204"/>
      <c r="AK151" s="204"/>
      <c r="AL151" s="204"/>
      <c r="AM151" s="204">
        <v>21</v>
      </c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</row>
    <row r="152" spans="1:60" outlineLevel="1" x14ac:dyDescent="0.2">
      <c r="A152" s="263">
        <v>135</v>
      </c>
      <c r="B152" s="220" t="s">
        <v>63</v>
      </c>
      <c r="C152" s="249" t="s">
        <v>629</v>
      </c>
      <c r="D152" s="224" t="s">
        <v>550</v>
      </c>
      <c r="E152" s="229">
        <v>5</v>
      </c>
      <c r="F152" s="240"/>
      <c r="G152" s="238">
        <f>ROUND(E152*F152,2)</f>
        <v>0</v>
      </c>
      <c r="H152" s="237"/>
      <c r="I152" s="265" t="s">
        <v>303</v>
      </c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 t="s">
        <v>304</v>
      </c>
      <c r="AF152" s="204"/>
      <c r="AG152" s="204"/>
      <c r="AH152" s="204"/>
      <c r="AI152" s="204"/>
      <c r="AJ152" s="204"/>
      <c r="AK152" s="204"/>
      <c r="AL152" s="204"/>
      <c r="AM152" s="204">
        <v>21</v>
      </c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</row>
    <row r="153" spans="1:60" outlineLevel="1" x14ac:dyDescent="0.2">
      <c r="A153" s="263">
        <v>136</v>
      </c>
      <c r="B153" s="220" t="s">
        <v>65</v>
      </c>
      <c r="C153" s="249" t="s">
        <v>630</v>
      </c>
      <c r="D153" s="224" t="s">
        <v>550</v>
      </c>
      <c r="E153" s="229">
        <v>5</v>
      </c>
      <c r="F153" s="240"/>
      <c r="G153" s="238">
        <f>ROUND(E153*F153,2)</f>
        <v>0</v>
      </c>
      <c r="H153" s="237"/>
      <c r="I153" s="265" t="s">
        <v>303</v>
      </c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 t="s">
        <v>304</v>
      </c>
      <c r="AF153" s="204"/>
      <c r="AG153" s="204"/>
      <c r="AH153" s="204"/>
      <c r="AI153" s="204"/>
      <c r="AJ153" s="204"/>
      <c r="AK153" s="204"/>
      <c r="AL153" s="204"/>
      <c r="AM153" s="204">
        <v>21</v>
      </c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</row>
    <row r="154" spans="1:60" outlineLevel="1" x14ac:dyDescent="0.2">
      <c r="A154" s="263">
        <v>137</v>
      </c>
      <c r="B154" s="220" t="s">
        <v>67</v>
      </c>
      <c r="C154" s="249" t="s">
        <v>631</v>
      </c>
      <c r="D154" s="224" t="s">
        <v>550</v>
      </c>
      <c r="E154" s="229">
        <v>5</v>
      </c>
      <c r="F154" s="240"/>
      <c r="G154" s="238">
        <f>ROUND(E154*F154,2)</f>
        <v>0</v>
      </c>
      <c r="H154" s="237"/>
      <c r="I154" s="265" t="s">
        <v>303</v>
      </c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 t="s">
        <v>304</v>
      </c>
      <c r="AF154" s="204"/>
      <c r="AG154" s="204"/>
      <c r="AH154" s="204"/>
      <c r="AI154" s="204"/>
      <c r="AJ154" s="204"/>
      <c r="AK154" s="204"/>
      <c r="AL154" s="204"/>
      <c r="AM154" s="204">
        <v>21</v>
      </c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</row>
    <row r="155" spans="1:60" outlineLevel="1" x14ac:dyDescent="0.2">
      <c r="A155" s="263">
        <v>138</v>
      </c>
      <c r="B155" s="220" t="s">
        <v>69</v>
      </c>
      <c r="C155" s="249" t="s">
        <v>632</v>
      </c>
      <c r="D155" s="224" t="s">
        <v>550</v>
      </c>
      <c r="E155" s="229">
        <v>5</v>
      </c>
      <c r="F155" s="240"/>
      <c r="G155" s="238">
        <f>ROUND(E155*F155,2)</f>
        <v>0</v>
      </c>
      <c r="H155" s="237"/>
      <c r="I155" s="265" t="s">
        <v>303</v>
      </c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 t="s">
        <v>304</v>
      </c>
      <c r="AF155" s="204"/>
      <c r="AG155" s="204"/>
      <c r="AH155" s="204"/>
      <c r="AI155" s="204"/>
      <c r="AJ155" s="204"/>
      <c r="AK155" s="204"/>
      <c r="AL155" s="204"/>
      <c r="AM155" s="204">
        <v>21</v>
      </c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</row>
    <row r="156" spans="1:60" ht="22.5" outlineLevel="1" x14ac:dyDescent="0.2">
      <c r="A156" s="263">
        <v>139</v>
      </c>
      <c r="B156" s="220" t="s">
        <v>71</v>
      </c>
      <c r="C156" s="249" t="s">
        <v>633</v>
      </c>
      <c r="D156" s="224" t="s">
        <v>550</v>
      </c>
      <c r="E156" s="229">
        <v>1</v>
      </c>
      <c r="F156" s="240"/>
      <c r="G156" s="238">
        <f>ROUND(E156*F156,2)</f>
        <v>0</v>
      </c>
      <c r="H156" s="237"/>
      <c r="I156" s="265" t="s">
        <v>303</v>
      </c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 t="s">
        <v>304</v>
      </c>
      <c r="AF156" s="204"/>
      <c r="AG156" s="204"/>
      <c r="AH156" s="204"/>
      <c r="AI156" s="204"/>
      <c r="AJ156" s="204"/>
      <c r="AK156" s="204"/>
      <c r="AL156" s="204"/>
      <c r="AM156" s="204">
        <v>21</v>
      </c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</row>
    <row r="157" spans="1:60" ht="22.5" outlineLevel="1" x14ac:dyDescent="0.2">
      <c r="A157" s="263">
        <v>140</v>
      </c>
      <c r="B157" s="220" t="s">
        <v>559</v>
      </c>
      <c r="C157" s="249" t="s">
        <v>634</v>
      </c>
      <c r="D157" s="224" t="s">
        <v>550</v>
      </c>
      <c r="E157" s="229">
        <v>4</v>
      </c>
      <c r="F157" s="240"/>
      <c r="G157" s="238">
        <f>ROUND(E157*F157,2)</f>
        <v>0</v>
      </c>
      <c r="H157" s="237"/>
      <c r="I157" s="265" t="s">
        <v>303</v>
      </c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 t="s">
        <v>304</v>
      </c>
      <c r="AF157" s="204"/>
      <c r="AG157" s="204"/>
      <c r="AH157" s="204"/>
      <c r="AI157" s="204"/>
      <c r="AJ157" s="204"/>
      <c r="AK157" s="204"/>
      <c r="AL157" s="204"/>
      <c r="AM157" s="204">
        <v>21</v>
      </c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</row>
    <row r="158" spans="1:60" x14ac:dyDescent="0.2">
      <c r="A158" s="258" t="s">
        <v>138</v>
      </c>
      <c r="B158" s="219" t="s">
        <v>81</v>
      </c>
      <c r="C158" s="246" t="s">
        <v>82</v>
      </c>
      <c r="D158" s="222"/>
      <c r="E158" s="227"/>
      <c r="F158" s="241">
        <f>SUM(G159:G179)</f>
        <v>0</v>
      </c>
      <c r="G158" s="242"/>
      <c r="H158" s="234"/>
      <c r="I158" s="264"/>
      <c r="AE158" t="s">
        <v>139</v>
      </c>
    </row>
    <row r="159" spans="1:60" ht="22.5" outlineLevel="1" x14ac:dyDescent="0.2">
      <c r="A159" s="263">
        <v>141</v>
      </c>
      <c r="B159" s="220" t="s">
        <v>55</v>
      </c>
      <c r="C159" s="249" t="s">
        <v>635</v>
      </c>
      <c r="D159" s="224" t="s">
        <v>191</v>
      </c>
      <c r="E159" s="229">
        <v>165</v>
      </c>
      <c r="F159" s="240"/>
      <c r="G159" s="238">
        <f>ROUND(E159*F159,2)</f>
        <v>0</v>
      </c>
      <c r="H159" s="237"/>
      <c r="I159" s="265" t="s">
        <v>303</v>
      </c>
      <c r="J159" s="204"/>
      <c r="K159" s="204"/>
      <c r="L159" s="204"/>
      <c r="M159" s="204"/>
      <c r="N159" s="204"/>
      <c r="O159" s="204"/>
      <c r="P159" s="204"/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 t="s">
        <v>304</v>
      </c>
      <c r="AF159" s="204"/>
      <c r="AG159" s="204"/>
      <c r="AH159" s="204"/>
      <c r="AI159" s="204"/>
      <c r="AJ159" s="204"/>
      <c r="AK159" s="204"/>
      <c r="AL159" s="204"/>
      <c r="AM159" s="204">
        <v>21</v>
      </c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</row>
    <row r="160" spans="1:60" outlineLevel="1" x14ac:dyDescent="0.2">
      <c r="A160" s="263">
        <v>142</v>
      </c>
      <c r="B160" s="220" t="s">
        <v>57</v>
      </c>
      <c r="C160" s="249" t="s">
        <v>636</v>
      </c>
      <c r="D160" s="224" t="s">
        <v>191</v>
      </c>
      <c r="E160" s="229">
        <v>18975</v>
      </c>
      <c r="F160" s="240"/>
      <c r="G160" s="238">
        <f>ROUND(E160*F160,2)</f>
        <v>0</v>
      </c>
      <c r="H160" s="237"/>
      <c r="I160" s="265" t="s">
        <v>303</v>
      </c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 t="s">
        <v>304</v>
      </c>
      <c r="AF160" s="204"/>
      <c r="AG160" s="204"/>
      <c r="AH160" s="204"/>
      <c r="AI160" s="204"/>
      <c r="AJ160" s="204"/>
      <c r="AK160" s="204"/>
      <c r="AL160" s="204"/>
      <c r="AM160" s="204">
        <v>21</v>
      </c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</row>
    <row r="161" spans="1:60" outlineLevel="1" x14ac:dyDescent="0.2">
      <c r="A161" s="263">
        <v>143</v>
      </c>
      <c r="B161" s="220" t="s">
        <v>59</v>
      </c>
      <c r="C161" s="249" t="s">
        <v>637</v>
      </c>
      <c r="D161" s="224" t="s">
        <v>191</v>
      </c>
      <c r="E161" s="229">
        <v>290</v>
      </c>
      <c r="F161" s="240"/>
      <c r="G161" s="238">
        <f>ROUND(E161*F161,2)</f>
        <v>0</v>
      </c>
      <c r="H161" s="237"/>
      <c r="I161" s="265" t="s">
        <v>303</v>
      </c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 t="s">
        <v>304</v>
      </c>
      <c r="AF161" s="204"/>
      <c r="AG161" s="204"/>
      <c r="AH161" s="204"/>
      <c r="AI161" s="204"/>
      <c r="AJ161" s="204"/>
      <c r="AK161" s="204"/>
      <c r="AL161" s="204"/>
      <c r="AM161" s="204">
        <v>21</v>
      </c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</row>
    <row r="162" spans="1:60" outlineLevel="1" x14ac:dyDescent="0.2">
      <c r="A162" s="263">
        <v>144</v>
      </c>
      <c r="B162" s="220" t="s">
        <v>61</v>
      </c>
      <c r="C162" s="249" t="s">
        <v>638</v>
      </c>
      <c r="D162" s="224" t="s">
        <v>191</v>
      </c>
      <c r="E162" s="229">
        <v>750</v>
      </c>
      <c r="F162" s="240"/>
      <c r="G162" s="238">
        <f>ROUND(E162*F162,2)</f>
        <v>0</v>
      </c>
      <c r="H162" s="237"/>
      <c r="I162" s="265" t="s">
        <v>303</v>
      </c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204"/>
      <c r="AC162" s="204"/>
      <c r="AD162" s="204"/>
      <c r="AE162" s="204" t="s">
        <v>304</v>
      </c>
      <c r="AF162" s="204"/>
      <c r="AG162" s="204"/>
      <c r="AH162" s="204"/>
      <c r="AI162" s="204"/>
      <c r="AJ162" s="204"/>
      <c r="AK162" s="204"/>
      <c r="AL162" s="204"/>
      <c r="AM162" s="204">
        <v>21</v>
      </c>
      <c r="AN162" s="204"/>
      <c r="AO162" s="204"/>
      <c r="AP162" s="204"/>
      <c r="AQ162" s="204"/>
      <c r="AR162" s="204"/>
      <c r="AS162" s="204"/>
      <c r="AT162" s="204"/>
      <c r="AU162" s="204"/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</row>
    <row r="163" spans="1:60" outlineLevel="1" x14ac:dyDescent="0.2">
      <c r="A163" s="263">
        <v>145</v>
      </c>
      <c r="B163" s="220" t="s">
        <v>63</v>
      </c>
      <c r="C163" s="249" t="s">
        <v>639</v>
      </c>
      <c r="D163" s="224" t="s">
        <v>191</v>
      </c>
      <c r="E163" s="229">
        <v>300</v>
      </c>
      <c r="F163" s="240"/>
      <c r="G163" s="238">
        <f>ROUND(E163*F163,2)</f>
        <v>0</v>
      </c>
      <c r="H163" s="237"/>
      <c r="I163" s="265" t="s">
        <v>303</v>
      </c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 t="s">
        <v>304</v>
      </c>
      <c r="AF163" s="204"/>
      <c r="AG163" s="204"/>
      <c r="AH163" s="204"/>
      <c r="AI163" s="204"/>
      <c r="AJ163" s="204"/>
      <c r="AK163" s="204"/>
      <c r="AL163" s="204"/>
      <c r="AM163" s="204">
        <v>21</v>
      </c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</row>
    <row r="164" spans="1:60" outlineLevel="1" x14ac:dyDescent="0.2">
      <c r="A164" s="263">
        <v>146</v>
      </c>
      <c r="B164" s="220" t="s">
        <v>65</v>
      </c>
      <c r="C164" s="249" t="s">
        <v>640</v>
      </c>
      <c r="D164" s="224" t="s">
        <v>191</v>
      </c>
      <c r="E164" s="229">
        <v>115</v>
      </c>
      <c r="F164" s="240"/>
      <c r="G164" s="238">
        <f>ROUND(E164*F164,2)</f>
        <v>0</v>
      </c>
      <c r="H164" s="237"/>
      <c r="I164" s="265" t="s">
        <v>303</v>
      </c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 t="s">
        <v>304</v>
      </c>
      <c r="AF164" s="204"/>
      <c r="AG164" s="204"/>
      <c r="AH164" s="204"/>
      <c r="AI164" s="204"/>
      <c r="AJ164" s="204"/>
      <c r="AK164" s="204"/>
      <c r="AL164" s="204"/>
      <c r="AM164" s="204">
        <v>21</v>
      </c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</row>
    <row r="165" spans="1:60" outlineLevel="1" x14ac:dyDescent="0.2">
      <c r="A165" s="263">
        <v>147</v>
      </c>
      <c r="B165" s="220" t="s">
        <v>69</v>
      </c>
      <c r="C165" s="249" t="s">
        <v>641</v>
      </c>
      <c r="D165" s="224" t="s">
        <v>191</v>
      </c>
      <c r="E165" s="229">
        <v>10</v>
      </c>
      <c r="F165" s="240"/>
      <c r="G165" s="238">
        <f>ROUND(E165*F165,2)</f>
        <v>0</v>
      </c>
      <c r="H165" s="237"/>
      <c r="I165" s="265" t="s">
        <v>303</v>
      </c>
      <c r="J165" s="204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204"/>
      <c r="V165" s="204"/>
      <c r="W165" s="204"/>
      <c r="X165" s="204"/>
      <c r="Y165" s="204"/>
      <c r="Z165" s="204"/>
      <c r="AA165" s="204"/>
      <c r="AB165" s="204"/>
      <c r="AC165" s="204"/>
      <c r="AD165" s="204"/>
      <c r="AE165" s="204" t="s">
        <v>304</v>
      </c>
      <c r="AF165" s="204"/>
      <c r="AG165" s="204"/>
      <c r="AH165" s="204"/>
      <c r="AI165" s="204"/>
      <c r="AJ165" s="204"/>
      <c r="AK165" s="204"/>
      <c r="AL165" s="204"/>
      <c r="AM165" s="204">
        <v>21</v>
      </c>
      <c r="AN165" s="204"/>
      <c r="AO165" s="204"/>
      <c r="AP165" s="204"/>
      <c r="AQ165" s="204"/>
      <c r="AR165" s="204"/>
      <c r="AS165" s="204"/>
      <c r="AT165" s="204"/>
      <c r="AU165" s="204"/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</row>
    <row r="166" spans="1:60" outlineLevel="1" x14ac:dyDescent="0.2">
      <c r="A166" s="263">
        <v>148</v>
      </c>
      <c r="B166" s="220" t="s">
        <v>69</v>
      </c>
      <c r="C166" s="249" t="s">
        <v>642</v>
      </c>
      <c r="D166" s="224" t="s">
        <v>191</v>
      </c>
      <c r="E166" s="229">
        <v>10</v>
      </c>
      <c r="F166" s="240"/>
      <c r="G166" s="238">
        <f>ROUND(E166*F166,2)</f>
        <v>0</v>
      </c>
      <c r="H166" s="237"/>
      <c r="I166" s="265" t="s">
        <v>303</v>
      </c>
      <c r="J166" s="204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4"/>
      <c r="AB166" s="204"/>
      <c r="AC166" s="204"/>
      <c r="AD166" s="204"/>
      <c r="AE166" s="204" t="s">
        <v>304</v>
      </c>
      <c r="AF166" s="204"/>
      <c r="AG166" s="204"/>
      <c r="AH166" s="204"/>
      <c r="AI166" s="204"/>
      <c r="AJ166" s="204"/>
      <c r="AK166" s="204"/>
      <c r="AL166" s="204"/>
      <c r="AM166" s="204">
        <v>21</v>
      </c>
      <c r="AN166" s="204"/>
      <c r="AO166" s="204"/>
      <c r="AP166" s="204"/>
      <c r="AQ166" s="204"/>
      <c r="AR166" s="204"/>
      <c r="AS166" s="204"/>
      <c r="AT166" s="204"/>
      <c r="AU166" s="204"/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</row>
    <row r="167" spans="1:60" outlineLevel="1" x14ac:dyDescent="0.2">
      <c r="A167" s="263">
        <v>149</v>
      </c>
      <c r="B167" s="220" t="s">
        <v>69</v>
      </c>
      <c r="C167" s="249" t="s">
        <v>643</v>
      </c>
      <c r="D167" s="224" t="s">
        <v>191</v>
      </c>
      <c r="E167" s="229">
        <v>15</v>
      </c>
      <c r="F167" s="240"/>
      <c r="G167" s="238">
        <f>ROUND(E167*F167,2)</f>
        <v>0</v>
      </c>
      <c r="H167" s="237"/>
      <c r="I167" s="265" t="s">
        <v>303</v>
      </c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  <c r="AB167" s="204"/>
      <c r="AC167" s="204"/>
      <c r="AD167" s="204"/>
      <c r="AE167" s="204" t="s">
        <v>304</v>
      </c>
      <c r="AF167" s="204"/>
      <c r="AG167" s="204"/>
      <c r="AH167" s="204"/>
      <c r="AI167" s="204"/>
      <c r="AJ167" s="204"/>
      <c r="AK167" s="204"/>
      <c r="AL167" s="204"/>
      <c r="AM167" s="204">
        <v>21</v>
      </c>
      <c r="AN167" s="204"/>
      <c r="AO167" s="204"/>
      <c r="AP167" s="204"/>
      <c r="AQ167" s="204"/>
      <c r="AR167" s="204"/>
      <c r="AS167" s="204"/>
      <c r="AT167" s="204"/>
      <c r="AU167" s="204"/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</row>
    <row r="168" spans="1:60" outlineLevel="1" x14ac:dyDescent="0.2">
      <c r="A168" s="263">
        <v>150</v>
      </c>
      <c r="B168" s="220" t="s">
        <v>71</v>
      </c>
      <c r="C168" s="249" t="s">
        <v>644</v>
      </c>
      <c r="D168" s="224" t="s">
        <v>191</v>
      </c>
      <c r="E168" s="229">
        <v>20</v>
      </c>
      <c r="F168" s="240"/>
      <c r="G168" s="238">
        <f>ROUND(E168*F168,2)</f>
        <v>0</v>
      </c>
      <c r="H168" s="237"/>
      <c r="I168" s="265" t="s">
        <v>303</v>
      </c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 t="s">
        <v>304</v>
      </c>
      <c r="AF168" s="204"/>
      <c r="AG168" s="204"/>
      <c r="AH168" s="204"/>
      <c r="AI168" s="204"/>
      <c r="AJ168" s="204"/>
      <c r="AK168" s="204"/>
      <c r="AL168" s="204"/>
      <c r="AM168" s="204">
        <v>21</v>
      </c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</row>
    <row r="169" spans="1:60" outlineLevel="1" x14ac:dyDescent="0.2">
      <c r="A169" s="263">
        <v>151</v>
      </c>
      <c r="B169" s="220" t="s">
        <v>561</v>
      </c>
      <c r="C169" s="249" t="s">
        <v>645</v>
      </c>
      <c r="D169" s="224" t="s">
        <v>191</v>
      </c>
      <c r="E169" s="229">
        <v>15</v>
      </c>
      <c r="F169" s="240"/>
      <c r="G169" s="238">
        <f>ROUND(E169*F169,2)</f>
        <v>0</v>
      </c>
      <c r="H169" s="237"/>
      <c r="I169" s="265" t="s">
        <v>303</v>
      </c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 t="s">
        <v>304</v>
      </c>
      <c r="AF169" s="204"/>
      <c r="AG169" s="204"/>
      <c r="AH169" s="204"/>
      <c r="AI169" s="204"/>
      <c r="AJ169" s="204"/>
      <c r="AK169" s="204"/>
      <c r="AL169" s="204"/>
      <c r="AM169" s="204">
        <v>21</v>
      </c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</row>
    <row r="170" spans="1:60" outlineLevel="1" x14ac:dyDescent="0.2">
      <c r="A170" s="263">
        <v>152</v>
      </c>
      <c r="B170" s="220" t="s">
        <v>563</v>
      </c>
      <c r="C170" s="249" t="s">
        <v>646</v>
      </c>
      <c r="D170" s="224" t="s">
        <v>191</v>
      </c>
      <c r="E170" s="229">
        <v>140</v>
      </c>
      <c r="F170" s="240"/>
      <c r="G170" s="238">
        <f>ROUND(E170*F170,2)</f>
        <v>0</v>
      </c>
      <c r="H170" s="237"/>
      <c r="I170" s="265" t="s">
        <v>303</v>
      </c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 t="s">
        <v>304</v>
      </c>
      <c r="AF170" s="204"/>
      <c r="AG170" s="204"/>
      <c r="AH170" s="204"/>
      <c r="AI170" s="204"/>
      <c r="AJ170" s="204"/>
      <c r="AK170" s="204"/>
      <c r="AL170" s="204"/>
      <c r="AM170" s="204">
        <v>21</v>
      </c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</row>
    <row r="171" spans="1:60" outlineLevel="1" x14ac:dyDescent="0.2">
      <c r="A171" s="263">
        <v>153</v>
      </c>
      <c r="B171" s="220" t="s">
        <v>563</v>
      </c>
      <c r="C171" s="249" t="s">
        <v>647</v>
      </c>
      <c r="D171" s="224" t="s">
        <v>191</v>
      </c>
      <c r="E171" s="229">
        <v>30</v>
      </c>
      <c r="F171" s="240"/>
      <c r="G171" s="238">
        <f>ROUND(E171*F171,2)</f>
        <v>0</v>
      </c>
      <c r="H171" s="237"/>
      <c r="I171" s="265" t="s">
        <v>303</v>
      </c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 t="s">
        <v>304</v>
      </c>
      <c r="AF171" s="204"/>
      <c r="AG171" s="204"/>
      <c r="AH171" s="204"/>
      <c r="AI171" s="204"/>
      <c r="AJ171" s="204"/>
      <c r="AK171" s="204"/>
      <c r="AL171" s="204"/>
      <c r="AM171" s="204">
        <v>21</v>
      </c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</row>
    <row r="172" spans="1:60" outlineLevel="1" x14ac:dyDescent="0.2">
      <c r="A172" s="263">
        <v>154</v>
      </c>
      <c r="B172" s="220" t="s">
        <v>565</v>
      </c>
      <c r="C172" s="249" t="s">
        <v>648</v>
      </c>
      <c r="D172" s="224" t="s">
        <v>550</v>
      </c>
      <c r="E172" s="229">
        <v>1</v>
      </c>
      <c r="F172" s="240"/>
      <c r="G172" s="238">
        <f>ROUND(E172*F172,2)</f>
        <v>0</v>
      </c>
      <c r="H172" s="237"/>
      <c r="I172" s="265" t="s">
        <v>303</v>
      </c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 t="s">
        <v>304</v>
      </c>
      <c r="AF172" s="204"/>
      <c r="AG172" s="204"/>
      <c r="AH172" s="204"/>
      <c r="AI172" s="204"/>
      <c r="AJ172" s="204"/>
      <c r="AK172" s="204"/>
      <c r="AL172" s="204"/>
      <c r="AM172" s="204">
        <v>21</v>
      </c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</row>
    <row r="173" spans="1:60" outlineLevel="1" x14ac:dyDescent="0.2">
      <c r="A173" s="263">
        <v>155</v>
      </c>
      <c r="B173" s="220" t="s">
        <v>567</v>
      </c>
      <c r="C173" s="249" t="s">
        <v>649</v>
      </c>
      <c r="D173" s="224" t="s">
        <v>191</v>
      </c>
      <c r="E173" s="229">
        <v>895</v>
      </c>
      <c r="F173" s="240"/>
      <c r="G173" s="238">
        <f>ROUND(E173*F173,2)</f>
        <v>0</v>
      </c>
      <c r="H173" s="237"/>
      <c r="I173" s="265" t="s">
        <v>303</v>
      </c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 t="s">
        <v>304</v>
      </c>
      <c r="AF173" s="204"/>
      <c r="AG173" s="204"/>
      <c r="AH173" s="204"/>
      <c r="AI173" s="204"/>
      <c r="AJ173" s="204"/>
      <c r="AK173" s="204"/>
      <c r="AL173" s="204"/>
      <c r="AM173" s="204">
        <v>21</v>
      </c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</row>
    <row r="174" spans="1:60" outlineLevel="1" x14ac:dyDescent="0.2">
      <c r="A174" s="263">
        <v>156</v>
      </c>
      <c r="B174" s="220" t="s">
        <v>569</v>
      </c>
      <c r="C174" s="249" t="s">
        <v>650</v>
      </c>
      <c r="D174" s="224" t="s">
        <v>191</v>
      </c>
      <c r="E174" s="229">
        <v>895</v>
      </c>
      <c r="F174" s="240"/>
      <c r="G174" s="238">
        <f>ROUND(E174*F174,2)</f>
        <v>0</v>
      </c>
      <c r="H174" s="237"/>
      <c r="I174" s="265" t="s">
        <v>303</v>
      </c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 t="s">
        <v>304</v>
      </c>
      <c r="AF174" s="204"/>
      <c r="AG174" s="204"/>
      <c r="AH174" s="204"/>
      <c r="AI174" s="204"/>
      <c r="AJ174" s="204"/>
      <c r="AK174" s="204"/>
      <c r="AL174" s="204"/>
      <c r="AM174" s="204">
        <v>21</v>
      </c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</row>
    <row r="175" spans="1:60" outlineLevel="1" x14ac:dyDescent="0.2">
      <c r="A175" s="263">
        <v>157</v>
      </c>
      <c r="B175" s="220" t="s">
        <v>571</v>
      </c>
      <c r="C175" s="249" t="s">
        <v>651</v>
      </c>
      <c r="D175" s="224" t="s">
        <v>550</v>
      </c>
      <c r="E175" s="229">
        <v>8</v>
      </c>
      <c r="F175" s="240"/>
      <c r="G175" s="238">
        <f>ROUND(E175*F175,2)</f>
        <v>0</v>
      </c>
      <c r="H175" s="237"/>
      <c r="I175" s="265" t="s">
        <v>303</v>
      </c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 t="s">
        <v>304</v>
      </c>
      <c r="AF175" s="204"/>
      <c r="AG175" s="204"/>
      <c r="AH175" s="204"/>
      <c r="AI175" s="204"/>
      <c r="AJ175" s="204"/>
      <c r="AK175" s="204"/>
      <c r="AL175" s="204"/>
      <c r="AM175" s="204">
        <v>21</v>
      </c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</row>
    <row r="176" spans="1:60" outlineLevel="1" x14ac:dyDescent="0.2">
      <c r="A176" s="263">
        <v>158</v>
      </c>
      <c r="B176" s="220" t="s">
        <v>573</v>
      </c>
      <c r="C176" s="249" t="s">
        <v>652</v>
      </c>
      <c r="D176" s="224" t="s">
        <v>550</v>
      </c>
      <c r="E176" s="229">
        <v>3</v>
      </c>
      <c r="F176" s="240"/>
      <c r="G176" s="238">
        <f>ROUND(E176*F176,2)</f>
        <v>0</v>
      </c>
      <c r="H176" s="237"/>
      <c r="I176" s="265" t="s">
        <v>303</v>
      </c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 t="s">
        <v>304</v>
      </c>
      <c r="AF176" s="204"/>
      <c r="AG176" s="204"/>
      <c r="AH176" s="204"/>
      <c r="AI176" s="204"/>
      <c r="AJ176" s="204"/>
      <c r="AK176" s="204"/>
      <c r="AL176" s="204"/>
      <c r="AM176" s="204">
        <v>21</v>
      </c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</row>
    <row r="177" spans="1:60" outlineLevel="1" x14ac:dyDescent="0.2">
      <c r="A177" s="263">
        <v>159</v>
      </c>
      <c r="B177" s="220" t="s">
        <v>575</v>
      </c>
      <c r="C177" s="249" t="s">
        <v>653</v>
      </c>
      <c r="D177" s="224" t="s">
        <v>550</v>
      </c>
      <c r="E177" s="229">
        <v>2</v>
      </c>
      <c r="F177" s="240"/>
      <c r="G177" s="238">
        <f>ROUND(E177*F177,2)</f>
        <v>0</v>
      </c>
      <c r="H177" s="237"/>
      <c r="I177" s="265" t="s">
        <v>303</v>
      </c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 t="s">
        <v>304</v>
      </c>
      <c r="AF177" s="204"/>
      <c r="AG177" s="204"/>
      <c r="AH177" s="204"/>
      <c r="AI177" s="204"/>
      <c r="AJ177" s="204"/>
      <c r="AK177" s="204"/>
      <c r="AL177" s="204"/>
      <c r="AM177" s="204">
        <v>21</v>
      </c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</row>
    <row r="178" spans="1:60" outlineLevel="1" x14ac:dyDescent="0.2">
      <c r="A178" s="263">
        <v>160</v>
      </c>
      <c r="B178" s="220" t="s">
        <v>577</v>
      </c>
      <c r="C178" s="249" t="s">
        <v>654</v>
      </c>
      <c r="D178" s="224" t="s">
        <v>655</v>
      </c>
      <c r="E178" s="229">
        <v>30</v>
      </c>
      <c r="F178" s="240"/>
      <c r="G178" s="238">
        <f>ROUND(E178*F178,2)</f>
        <v>0</v>
      </c>
      <c r="H178" s="237"/>
      <c r="I178" s="265" t="s">
        <v>303</v>
      </c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 t="s">
        <v>304</v>
      </c>
      <c r="AF178" s="204"/>
      <c r="AG178" s="204"/>
      <c r="AH178" s="204"/>
      <c r="AI178" s="204"/>
      <c r="AJ178" s="204"/>
      <c r="AK178" s="204"/>
      <c r="AL178" s="204"/>
      <c r="AM178" s="204">
        <v>21</v>
      </c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</row>
    <row r="179" spans="1:60" outlineLevel="1" x14ac:dyDescent="0.2">
      <c r="A179" s="263">
        <v>161</v>
      </c>
      <c r="B179" s="220" t="s">
        <v>579</v>
      </c>
      <c r="C179" s="249" t="s">
        <v>656</v>
      </c>
      <c r="D179" s="224" t="s">
        <v>550</v>
      </c>
      <c r="E179" s="229">
        <v>8</v>
      </c>
      <c r="F179" s="240"/>
      <c r="G179" s="238">
        <f>ROUND(E179*F179,2)</f>
        <v>0</v>
      </c>
      <c r="H179" s="237"/>
      <c r="I179" s="265" t="s">
        <v>303</v>
      </c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04"/>
      <c r="AB179" s="204"/>
      <c r="AC179" s="204"/>
      <c r="AD179" s="204"/>
      <c r="AE179" s="204" t="s">
        <v>304</v>
      </c>
      <c r="AF179" s="204"/>
      <c r="AG179" s="204"/>
      <c r="AH179" s="204"/>
      <c r="AI179" s="204"/>
      <c r="AJ179" s="204"/>
      <c r="AK179" s="204"/>
      <c r="AL179" s="204"/>
      <c r="AM179" s="204">
        <v>21</v>
      </c>
      <c r="AN179" s="204"/>
      <c r="AO179" s="204"/>
      <c r="AP179" s="204"/>
      <c r="AQ179" s="204"/>
      <c r="AR179" s="204"/>
      <c r="AS179" s="204"/>
      <c r="AT179" s="204"/>
      <c r="AU179" s="204"/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</row>
    <row r="180" spans="1:60" x14ac:dyDescent="0.2">
      <c r="A180" s="258" t="s">
        <v>138</v>
      </c>
      <c r="B180" s="219" t="s">
        <v>123</v>
      </c>
      <c r="C180" s="246" t="s">
        <v>124</v>
      </c>
      <c r="D180" s="222"/>
      <c r="E180" s="227"/>
      <c r="F180" s="241">
        <f>SUM(G181:G189)</f>
        <v>0</v>
      </c>
      <c r="G180" s="242"/>
      <c r="H180" s="234"/>
      <c r="I180" s="264"/>
      <c r="AE180" t="s">
        <v>139</v>
      </c>
    </row>
    <row r="181" spans="1:60" outlineLevel="1" x14ac:dyDescent="0.2">
      <c r="A181" s="263">
        <v>162</v>
      </c>
      <c r="B181" s="220" t="s">
        <v>55</v>
      </c>
      <c r="C181" s="249" t="s">
        <v>657</v>
      </c>
      <c r="D181" s="224" t="s">
        <v>613</v>
      </c>
      <c r="E181" s="229">
        <v>1</v>
      </c>
      <c r="F181" s="240"/>
      <c r="G181" s="238">
        <f>ROUND(E181*F181,2)</f>
        <v>0</v>
      </c>
      <c r="H181" s="237"/>
      <c r="I181" s="265" t="s">
        <v>303</v>
      </c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  <c r="AB181" s="204"/>
      <c r="AC181" s="204"/>
      <c r="AD181" s="204"/>
      <c r="AE181" s="204" t="s">
        <v>304</v>
      </c>
      <c r="AF181" s="204"/>
      <c r="AG181" s="204"/>
      <c r="AH181" s="204"/>
      <c r="AI181" s="204"/>
      <c r="AJ181" s="204"/>
      <c r="AK181" s="204"/>
      <c r="AL181" s="204"/>
      <c r="AM181" s="204">
        <v>21</v>
      </c>
      <c r="AN181" s="204"/>
      <c r="AO181" s="204"/>
      <c r="AP181" s="204"/>
      <c r="AQ181" s="204"/>
      <c r="AR181" s="204"/>
      <c r="AS181" s="204"/>
      <c r="AT181" s="204"/>
      <c r="AU181" s="204"/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</row>
    <row r="182" spans="1:60" outlineLevel="1" x14ac:dyDescent="0.2">
      <c r="A182" s="263">
        <v>163</v>
      </c>
      <c r="B182" s="220" t="s">
        <v>658</v>
      </c>
      <c r="C182" s="249" t="s">
        <v>659</v>
      </c>
      <c r="D182" s="224" t="s">
        <v>660</v>
      </c>
      <c r="E182" s="229">
        <v>50</v>
      </c>
      <c r="F182" s="240"/>
      <c r="G182" s="238">
        <f>ROUND(E182*F182,2)</f>
        <v>0</v>
      </c>
      <c r="H182" s="237"/>
      <c r="I182" s="265" t="s">
        <v>303</v>
      </c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204"/>
      <c r="V182" s="204"/>
      <c r="W182" s="204"/>
      <c r="X182" s="204"/>
      <c r="Y182" s="204"/>
      <c r="Z182" s="204"/>
      <c r="AA182" s="204"/>
      <c r="AB182" s="204"/>
      <c r="AC182" s="204"/>
      <c r="AD182" s="204"/>
      <c r="AE182" s="204" t="s">
        <v>304</v>
      </c>
      <c r="AF182" s="204"/>
      <c r="AG182" s="204"/>
      <c r="AH182" s="204"/>
      <c r="AI182" s="204"/>
      <c r="AJ182" s="204"/>
      <c r="AK182" s="204"/>
      <c r="AL182" s="204"/>
      <c r="AM182" s="204">
        <v>21</v>
      </c>
      <c r="AN182" s="204"/>
      <c r="AO182" s="204"/>
      <c r="AP182" s="204"/>
      <c r="AQ182" s="204"/>
      <c r="AR182" s="204"/>
      <c r="AS182" s="204"/>
      <c r="AT182" s="204"/>
      <c r="AU182" s="204"/>
      <c r="AV182" s="204"/>
      <c r="AW182" s="204"/>
      <c r="AX182" s="204"/>
      <c r="AY182" s="204"/>
      <c r="AZ182" s="204"/>
      <c r="BA182" s="204"/>
      <c r="BB182" s="204"/>
      <c r="BC182" s="204"/>
      <c r="BD182" s="204"/>
      <c r="BE182" s="204"/>
      <c r="BF182" s="204"/>
      <c r="BG182" s="204"/>
      <c r="BH182" s="204"/>
    </row>
    <row r="183" spans="1:60" outlineLevel="1" x14ac:dyDescent="0.2">
      <c r="A183" s="263">
        <v>164</v>
      </c>
      <c r="B183" s="220" t="s">
        <v>59</v>
      </c>
      <c r="C183" s="249" t="s">
        <v>661</v>
      </c>
      <c r="D183" s="224" t="s">
        <v>613</v>
      </c>
      <c r="E183" s="229">
        <v>1</v>
      </c>
      <c r="F183" s="240"/>
      <c r="G183" s="238">
        <f>ROUND(E183*F183,2)</f>
        <v>0</v>
      </c>
      <c r="H183" s="237"/>
      <c r="I183" s="265" t="s">
        <v>303</v>
      </c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204"/>
      <c r="V183" s="204"/>
      <c r="W183" s="204"/>
      <c r="X183" s="204"/>
      <c r="Y183" s="204"/>
      <c r="Z183" s="204"/>
      <c r="AA183" s="204"/>
      <c r="AB183" s="204"/>
      <c r="AC183" s="204"/>
      <c r="AD183" s="204"/>
      <c r="AE183" s="204" t="s">
        <v>304</v>
      </c>
      <c r="AF183" s="204"/>
      <c r="AG183" s="204"/>
      <c r="AH183" s="204"/>
      <c r="AI183" s="204"/>
      <c r="AJ183" s="204"/>
      <c r="AK183" s="204"/>
      <c r="AL183" s="204"/>
      <c r="AM183" s="204">
        <v>21</v>
      </c>
      <c r="AN183" s="204"/>
      <c r="AO183" s="204"/>
      <c r="AP183" s="204"/>
      <c r="AQ183" s="204"/>
      <c r="AR183" s="204"/>
      <c r="AS183" s="204"/>
      <c r="AT183" s="204"/>
      <c r="AU183" s="204"/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</row>
    <row r="184" spans="1:60" outlineLevel="1" x14ac:dyDescent="0.2">
      <c r="A184" s="263">
        <v>165</v>
      </c>
      <c r="B184" s="220" t="s">
        <v>61</v>
      </c>
      <c r="C184" s="249" t="s">
        <v>662</v>
      </c>
      <c r="D184" s="224" t="s">
        <v>613</v>
      </c>
      <c r="E184" s="229">
        <v>1</v>
      </c>
      <c r="F184" s="240"/>
      <c r="G184" s="238">
        <f>ROUND(E184*F184,2)</f>
        <v>0</v>
      </c>
      <c r="H184" s="237"/>
      <c r="I184" s="265" t="s">
        <v>303</v>
      </c>
      <c r="J184" s="204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204"/>
      <c r="V184" s="204"/>
      <c r="W184" s="204"/>
      <c r="X184" s="204"/>
      <c r="Y184" s="204"/>
      <c r="Z184" s="204"/>
      <c r="AA184" s="204"/>
      <c r="AB184" s="204"/>
      <c r="AC184" s="204"/>
      <c r="AD184" s="204"/>
      <c r="AE184" s="204" t="s">
        <v>304</v>
      </c>
      <c r="AF184" s="204"/>
      <c r="AG184" s="204"/>
      <c r="AH184" s="204"/>
      <c r="AI184" s="204"/>
      <c r="AJ184" s="204"/>
      <c r="AK184" s="204"/>
      <c r="AL184" s="204"/>
      <c r="AM184" s="204">
        <v>21</v>
      </c>
      <c r="AN184" s="204"/>
      <c r="AO184" s="204"/>
      <c r="AP184" s="204"/>
      <c r="AQ184" s="204"/>
      <c r="AR184" s="204"/>
      <c r="AS184" s="204"/>
      <c r="AT184" s="204"/>
      <c r="AU184" s="204"/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</row>
    <row r="185" spans="1:60" outlineLevel="1" x14ac:dyDescent="0.2">
      <c r="A185" s="263">
        <v>166</v>
      </c>
      <c r="B185" s="220" t="s">
        <v>63</v>
      </c>
      <c r="C185" s="249" t="s">
        <v>663</v>
      </c>
      <c r="D185" s="224" t="s">
        <v>613</v>
      </c>
      <c r="E185" s="229">
        <v>1</v>
      </c>
      <c r="F185" s="240"/>
      <c r="G185" s="238">
        <f>ROUND(E185*F185,2)</f>
        <v>0</v>
      </c>
      <c r="H185" s="237"/>
      <c r="I185" s="265" t="s">
        <v>303</v>
      </c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204"/>
      <c r="V185" s="204"/>
      <c r="W185" s="204"/>
      <c r="X185" s="204"/>
      <c r="Y185" s="204"/>
      <c r="Z185" s="204"/>
      <c r="AA185" s="204"/>
      <c r="AB185" s="204"/>
      <c r="AC185" s="204"/>
      <c r="AD185" s="204"/>
      <c r="AE185" s="204" t="s">
        <v>304</v>
      </c>
      <c r="AF185" s="204"/>
      <c r="AG185" s="204"/>
      <c r="AH185" s="204"/>
      <c r="AI185" s="204"/>
      <c r="AJ185" s="204"/>
      <c r="AK185" s="204"/>
      <c r="AL185" s="204"/>
      <c r="AM185" s="204">
        <v>21</v>
      </c>
      <c r="AN185" s="204"/>
      <c r="AO185" s="204"/>
      <c r="AP185" s="204"/>
      <c r="AQ185" s="204"/>
      <c r="AR185" s="204"/>
      <c r="AS185" s="204"/>
      <c r="AT185" s="204"/>
      <c r="AU185" s="204"/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</row>
    <row r="186" spans="1:60" outlineLevel="1" x14ac:dyDescent="0.2">
      <c r="A186" s="263">
        <v>167</v>
      </c>
      <c r="B186" s="220" t="s">
        <v>65</v>
      </c>
      <c r="C186" s="249" t="s">
        <v>664</v>
      </c>
      <c r="D186" s="224" t="s">
        <v>613</v>
      </c>
      <c r="E186" s="229">
        <v>1</v>
      </c>
      <c r="F186" s="240"/>
      <c r="G186" s="238">
        <f>ROUND(E186*F186,2)</f>
        <v>0</v>
      </c>
      <c r="H186" s="237"/>
      <c r="I186" s="265" t="s">
        <v>303</v>
      </c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  <c r="AB186" s="204"/>
      <c r="AC186" s="204"/>
      <c r="AD186" s="204"/>
      <c r="AE186" s="204" t="s">
        <v>304</v>
      </c>
      <c r="AF186" s="204"/>
      <c r="AG186" s="204"/>
      <c r="AH186" s="204"/>
      <c r="AI186" s="204"/>
      <c r="AJ186" s="204"/>
      <c r="AK186" s="204"/>
      <c r="AL186" s="204"/>
      <c r="AM186" s="204">
        <v>21</v>
      </c>
      <c r="AN186" s="204"/>
      <c r="AO186" s="204"/>
      <c r="AP186" s="204"/>
      <c r="AQ186" s="204"/>
      <c r="AR186" s="204"/>
      <c r="AS186" s="204"/>
      <c r="AT186" s="204"/>
      <c r="AU186" s="204"/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</row>
    <row r="187" spans="1:60" outlineLevel="1" x14ac:dyDescent="0.2">
      <c r="A187" s="263">
        <v>168</v>
      </c>
      <c r="B187" s="220" t="s">
        <v>67</v>
      </c>
      <c r="C187" s="249" t="s">
        <v>665</v>
      </c>
      <c r="D187" s="224" t="s">
        <v>613</v>
      </c>
      <c r="E187" s="229">
        <v>1</v>
      </c>
      <c r="F187" s="240"/>
      <c r="G187" s="238">
        <f>ROUND(E187*F187,2)</f>
        <v>0</v>
      </c>
      <c r="H187" s="237"/>
      <c r="I187" s="265" t="s">
        <v>303</v>
      </c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 t="s">
        <v>304</v>
      </c>
      <c r="AF187" s="204"/>
      <c r="AG187" s="204"/>
      <c r="AH187" s="204"/>
      <c r="AI187" s="204"/>
      <c r="AJ187" s="204"/>
      <c r="AK187" s="204"/>
      <c r="AL187" s="204"/>
      <c r="AM187" s="204">
        <v>21</v>
      </c>
      <c r="AN187" s="204"/>
      <c r="AO187" s="204"/>
      <c r="AP187" s="204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</row>
    <row r="188" spans="1:60" outlineLevel="1" x14ac:dyDescent="0.2">
      <c r="A188" s="263">
        <v>169</v>
      </c>
      <c r="B188" s="220" t="s">
        <v>69</v>
      </c>
      <c r="C188" s="249" t="s">
        <v>666</v>
      </c>
      <c r="D188" s="224" t="s">
        <v>613</v>
      </c>
      <c r="E188" s="229">
        <v>1</v>
      </c>
      <c r="F188" s="240"/>
      <c r="G188" s="238">
        <f>ROUND(E188*F188,2)</f>
        <v>0</v>
      </c>
      <c r="H188" s="237"/>
      <c r="I188" s="265" t="s">
        <v>303</v>
      </c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 t="s">
        <v>304</v>
      </c>
      <c r="AF188" s="204"/>
      <c r="AG188" s="204"/>
      <c r="AH188" s="204"/>
      <c r="AI188" s="204"/>
      <c r="AJ188" s="204"/>
      <c r="AK188" s="204"/>
      <c r="AL188" s="204"/>
      <c r="AM188" s="204">
        <v>21</v>
      </c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</row>
    <row r="189" spans="1:60" ht="13.5" outlineLevel="1" thickBot="1" x14ac:dyDescent="0.25">
      <c r="A189" s="275">
        <v>170</v>
      </c>
      <c r="B189" s="276" t="s">
        <v>563</v>
      </c>
      <c r="C189" s="277" t="s">
        <v>667</v>
      </c>
      <c r="D189" s="278" t="s">
        <v>613</v>
      </c>
      <c r="E189" s="279">
        <v>1</v>
      </c>
      <c r="F189" s="280"/>
      <c r="G189" s="281">
        <f>ROUND(E189*F189,2)</f>
        <v>0</v>
      </c>
      <c r="H189" s="282"/>
      <c r="I189" s="283" t="s">
        <v>303</v>
      </c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 t="s">
        <v>304</v>
      </c>
      <c r="AF189" s="204"/>
      <c r="AG189" s="204"/>
      <c r="AH189" s="204"/>
      <c r="AI189" s="204"/>
      <c r="AJ189" s="204"/>
      <c r="AK189" s="204"/>
      <c r="AL189" s="204"/>
      <c r="AM189" s="204">
        <v>21</v>
      </c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</row>
    <row r="190" spans="1:60" hidden="1" x14ac:dyDescent="0.2">
      <c r="A190" s="54"/>
      <c r="B190" s="61" t="s">
        <v>545</v>
      </c>
      <c r="C190" s="252" t="s">
        <v>545</v>
      </c>
      <c r="D190" s="207"/>
      <c r="E190" s="205"/>
      <c r="F190" s="205"/>
      <c r="G190" s="205"/>
      <c r="H190" s="205"/>
      <c r="I190" s="206"/>
    </row>
    <row r="191" spans="1:60" hidden="1" x14ac:dyDescent="0.2">
      <c r="A191" s="253"/>
      <c r="B191" s="254" t="s">
        <v>544</v>
      </c>
      <c r="C191" s="255"/>
      <c r="D191" s="256"/>
      <c r="E191" s="253"/>
      <c r="F191" s="253"/>
      <c r="G191" s="257">
        <f>F8+F45+F78+F92+F106+F120+F140+F145+F158+F180</f>
        <v>0</v>
      </c>
      <c r="H191" s="46"/>
      <c r="I191" s="46"/>
      <c r="AN191">
        <v>15</v>
      </c>
      <c r="AO191">
        <v>21</v>
      </c>
    </row>
    <row r="192" spans="1:60" x14ac:dyDescent="0.2">
      <c r="A192" s="46"/>
      <c r="B192" s="245"/>
      <c r="C192" s="245"/>
      <c r="D192" s="183"/>
      <c r="E192" s="46"/>
      <c r="F192" s="46"/>
      <c r="G192" s="46"/>
      <c r="H192" s="46"/>
      <c r="I192" s="46"/>
      <c r="AN192">
        <f>SUMIF(AM8:AM191,AN191,G8:G191)</f>
        <v>0</v>
      </c>
      <c r="AO192">
        <f>SUMIF(AM8:AM191,AO191,G8:G191)</f>
        <v>0</v>
      </c>
    </row>
    <row r="193" spans="4:4" x14ac:dyDescent="0.2">
      <c r="D193" s="181"/>
    </row>
    <row r="194" spans="4:4" x14ac:dyDescent="0.2">
      <c r="D194" s="181"/>
    </row>
    <row r="195" spans="4:4" x14ac:dyDescent="0.2">
      <c r="D195" s="181"/>
    </row>
    <row r="196" spans="4:4" x14ac:dyDescent="0.2">
      <c r="D196" s="181"/>
    </row>
    <row r="197" spans="4:4" x14ac:dyDescent="0.2">
      <c r="D197" s="181"/>
    </row>
    <row r="198" spans="4:4" x14ac:dyDescent="0.2">
      <c r="D198" s="181"/>
    </row>
    <row r="199" spans="4:4" x14ac:dyDescent="0.2">
      <c r="D199" s="181"/>
    </row>
    <row r="200" spans="4:4" x14ac:dyDescent="0.2">
      <c r="D200" s="181"/>
    </row>
    <row r="201" spans="4:4" x14ac:dyDescent="0.2">
      <c r="D201" s="181"/>
    </row>
    <row r="202" spans="4:4" x14ac:dyDescent="0.2">
      <c r="D202" s="181"/>
    </row>
    <row r="203" spans="4:4" x14ac:dyDescent="0.2">
      <c r="D203" s="181"/>
    </row>
    <row r="204" spans="4:4" x14ac:dyDescent="0.2">
      <c r="D204" s="181"/>
    </row>
    <row r="205" spans="4:4" x14ac:dyDescent="0.2">
      <c r="D205" s="181"/>
    </row>
    <row r="206" spans="4:4" x14ac:dyDescent="0.2">
      <c r="D206" s="181"/>
    </row>
    <row r="207" spans="4:4" x14ac:dyDescent="0.2">
      <c r="D207" s="181"/>
    </row>
    <row r="208" spans="4:4" x14ac:dyDescent="0.2">
      <c r="D208" s="181"/>
    </row>
    <row r="209" spans="4:4" x14ac:dyDescent="0.2">
      <c r="D209" s="181"/>
    </row>
    <row r="210" spans="4:4" x14ac:dyDescent="0.2">
      <c r="D210" s="181"/>
    </row>
    <row r="211" spans="4:4" x14ac:dyDescent="0.2">
      <c r="D211" s="181"/>
    </row>
    <row r="212" spans="4:4" x14ac:dyDescent="0.2">
      <c r="D212" s="181"/>
    </row>
    <row r="213" spans="4:4" x14ac:dyDescent="0.2">
      <c r="D213" s="181"/>
    </row>
    <row r="214" spans="4:4" x14ac:dyDescent="0.2">
      <c r="D214" s="181"/>
    </row>
    <row r="215" spans="4:4" x14ac:dyDescent="0.2">
      <c r="D215" s="181"/>
    </row>
    <row r="216" spans="4:4" x14ac:dyDescent="0.2">
      <c r="D216" s="181"/>
    </row>
    <row r="217" spans="4:4" x14ac:dyDescent="0.2">
      <c r="D217" s="181"/>
    </row>
    <row r="218" spans="4:4" x14ac:dyDescent="0.2">
      <c r="D218" s="181"/>
    </row>
    <row r="219" spans="4:4" x14ac:dyDescent="0.2">
      <c r="D219" s="181"/>
    </row>
    <row r="220" spans="4:4" x14ac:dyDescent="0.2">
      <c r="D220" s="181"/>
    </row>
    <row r="221" spans="4:4" x14ac:dyDescent="0.2">
      <c r="D221" s="181"/>
    </row>
    <row r="222" spans="4:4" x14ac:dyDescent="0.2">
      <c r="D222" s="181"/>
    </row>
    <row r="223" spans="4:4" x14ac:dyDescent="0.2">
      <c r="D223" s="181"/>
    </row>
    <row r="224" spans="4:4" x14ac:dyDescent="0.2">
      <c r="D224" s="181"/>
    </row>
    <row r="225" spans="4:4" x14ac:dyDescent="0.2">
      <c r="D225" s="181"/>
    </row>
    <row r="226" spans="4:4" x14ac:dyDescent="0.2">
      <c r="D226" s="181"/>
    </row>
    <row r="227" spans="4:4" x14ac:dyDescent="0.2">
      <c r="D227" s="181"/>
    </row>
    <row r="228" spans="4:4" x14ac:dyDescent="0.2">
      <c r="D228" s="181"/>
    </row>
    <row r="229" spans="4:4" x14ac:dyDescent="0.2">
      <c r="D229" s="181"/>
    </row>
    <row r="230" spans="4:4" x14ac:dyDescent="0.2">
      <c r="D230" s="181"/>
    </row>
    <row r="231" spans="4:4" x14ac:dyDescent="0.2">
      <c r="D231" s="181"/>
    </row>
    <row r="232" spans="4:4" x14ac:dyDescent="0.2">
      <c r="D232" s="181"/>
    </row>
    <row r="233" spans="4:4" x14ac:dyDescent="0.2">
      <c r="D233" s="181"/>
    </row>
    <row r="234" spans="4:4" x14ac:dyDescent="0.2">
      <c r="D234" s="181"/>
    </row>
    <row r="235" spans="4:4" x14ac:dyDescent="0.2">
      <c r="D235" s="181"/>
    </row>
    <row r="236" spans="4:4" x14ac:dyDescent="0.2">
      <c r="D236" s="181"/>
    </row>
    <row r="237" spans="4:4" x14ac:dyDescent="0.2">
      <c r="D237" s="181"/>
    </row>
    <row r="238" spans="4:4" x14ac:dyDescent="0.2">
      <c r="D238" s="181"/>
    </row>
    <row r="239" spans="4:4" x14ac:dyDescent="0.2">
      <c r="D239" s="181"/>
    </row>
    <row r="240" spans="4:4" x14ac:dyDescent="0.2">
      <c r="D240" s="181"/>
    </row>
    <row r="241" spans="4:4" x14ac:dyDescent="0.2">
      <c r="D241" s="181"/>
    </row>
    <row r="242" spans="4:4" x14ac:dyDescent="0.2">
      <c r="D242" s="181"/>
    </row>
    <row r="243" spans="4:4" x14ac:dyDescent="0.2">
      <c r="D243" s="181"/>
    </row>
    <row r="244" spans="4:4" x14ac:dyDescent="0.2">
      <c r="D244" s="181"/>
    </row>
    <row r="245" spans="4:4" x14ac:dyDescent="0.2">
      <c r="D245" s="181"/>
    </row>
    <row r="246" spans="4:4" x14ac:dyDescent="0.2">
      <c r="D246" s="181"/>
    </row>
    <row r="247" spans="4:4" x14ac:dyDescent="0.2">
      <c r="D247" s="181"/>
    </row>
    <row r="248" spans="4:4" x14ac:dyDescent="0.2">
      <c r="D248" s="181"/>
    </row>
    <row r="249" spans="4:4" x14ac:dyDescent="0.2">
      <c r="D249" s="181"/>
    </row>
    <row r="250" spans="4:4" x14ac:dyDescent="0.2">
      <c r="D250" s="181"/>
    </row>
    <row r="251" spans="4:4" x14ac:dyDescent="0.2">
      <c r="D251" s="181"/>
    </row>
    <row r="252" spans="4:4" x14ac:dyDescent="0.2">
      <c r="D252" s="181"/>
    </row>
    <row r="253" spans="4:4" x14ac:dyDescent="0.2">
      <c r="D253" s="181"/>
    </row>
    <row r="254" spans="4:4" x14ac:dyDescent="0.2">
      <c r="D254" s="181"/>
    </row>
    <row r="255" spans="4:4" x14ac:dyDescent="0.2">
      <c r="D255" s="181"/>
    </row>
    <row r="256" spans="4:4" x14ac:dyDescent="0.2">
      <c r="D256" s="181"/>
    </row>
    <row r="257" spans="4:4" x14ac:dyDescent="0.2">
      <c r="D257" s="181"/>
    </row>
    <row r="258" spans="4:4" x14ac:dyDescent="0.2">
      <c r="D258" s="181"/>
    </row>
    <row r="259" spans="4:4" x14ac:dyDescent="0.2">
      <c r="D259" s="181"/>
    </row>
    <row r="260" spans="4:4" x14ac:dyDescent="0.2">
      <c r="D260" s="181"/>
    </row>
    <row r="261" spans="4:4" x14ac:dyDescent="0.2">
      <c r="D261" s="181"/>
    </row>
    <row r="262" spans="4:4" x14ac:dyDescent="0.2">
      <c r="D262" s="181"/>
    </row>
    <row r="263" spans="4:4" x14ac:dyDescent="0.2">
      <c r="D263" s="181"/>
    </row>
    <row r="264" spans="4:4" x14ac:dyDescent="0.2">
      <c r="D264" s="181"/>
    </row>
    <row r="265" spans="4:4" x14ac:dyDescent="0.2">
      <c r="D265" s="181"/>
    </row>
    <row r="266" spans="4:4" x14ac:dyDescent="0.2">
      <c r="D266" s="181"/>
    </row>
    <row r="267" spans="4:4" x14ac:dyDescent="0.2">
      <c r="D267" s="181"/>
    </row>
    <row r="268" spans="4:4" x14ac:dyDescent="0.2">
      <c r="D268" s="181"/>
    </row>
    <row r="269" spans="4:4" x14ac:dyDescent="0.2">
      <c r="D269" s="181"/>
    </row>
    <row r="270" spans="4:4" x14ac:dyDescent="0.2">
      <c r="D270" s="181"/>
    </row>
    <row r="271" spans="4:4" x14ac:dyDescent="0.2">
      <c r="D271" s="181"/>
    </row>
    <row r="272" spans="4:4" x14ac:dyDescent="0.2">
      <c r="D272" s="181"/>
    </row>
    <row r="273" spans="4:4" x14ac:dyDescent="0.2">
      <c r="D273" s="181"/>
    </row>
    <row r="274" spans="4:4" x14ac:dyDescent="0.2">
      <c r="D274" s="181"/>
    </row>
    <row r="275" spans="4:4" x14ac:dyDescent="0.2">
      <c r="D275" s="181"/>
    </row>
    <row r="276" spans="4:4" x14ac:dyDescent="0.2">
      <c r="D276" s="181"/>
    </row>
    <row r="277" spans="4:4" x14ac:dyDescent="0.2">
      <c r="D277" s="181"/>
    </row>
    <row r="278" spans="4:4" x14ac:dyDescent="0.2">
      <c r="D278" s="181"/>
    </row>
    <row r="279" spans="4:4" x14ac:dyDescent="0.2">
      <c r="D279" s="181"/>
    </row>
    <row r="280" spans="4:4" x14ac:dyDescent="0.2">
      <c r="D280" s="181"/>
    </row>
    <row r="281" spans="4:4" x14ac:dyDescent="0.2">
      <c r="D281" s="181"/>
    </row>
    <row r="282" spans="4:4" x14ac:dyDescent="0.2">
      <c r="D282" s="181"/>
    </row>
    <row r="283" spans="4:4" x14ac:dyDescent="0.2">
      <c r="D283" s="181"/>
    </row>
    <row r="284" spans="4:4" x14ac:dyDescent="0.2">
      <c r="D284" s="181"/>
    </row>
    <row r="285" spans="4:4" x14ac:dyDescent="0.2">
      <c r="D285" s="181"/>
    </row>
    <row r="286" spans="4:4" x14ac:dyDescent="0.2">
      <c r="D286" s="181"/>
    </row>
    <row r="287" spans="4:4" x14ac:dyDescent="0.2">
      <c r="D287" s="181"/>
    </row>
    <row r="288" spans="4:4" x14ac:dyDescent="0.2">
      <c r="D288" s="181"/>
    </row>
    <row r="289" spans="4:4" x14ac:dyDescent="0.2">
      <c r="D289" s="181"/>
    </row>
    <row r="290" spans="4:4" x14ac:dyDescent="0.2">
      <c r="D290" s="181"/>
    </row>
    <row r="291" spans="4:4" x14ac:dyDescent="0.2">
      <c r="D291" s="181"/>
    </row>
    <row r="292" spans="4:4" x14ac:dyDescent="0.2">
      <c r="D292" s="181"/>
    </row>
    <row r="293" spans="4:4" x14ac:dyDescent="0.2">
      <c r="D293" s="181"/>
    </row>
    <row r="294" spans="4:4" x14ac:dyDescent="0.2">
      <c r="D294" s="181"/>
    </row>
    <row r="295" spans="4:4" x14ac:dyDescent="0.2">
      <c r="D295" s="181"/>
    </row>
    <row r="296" spans="4:4" x14ac:dyDescent="0.2">
      <c r="D296" s="181"/>
    </row>
    <row r="297" spans="4:4" x14ac:dyDescent="0.2">
      <c r="D297" s="181"/>
    </row>
    <row r="298" spans="4:4" x14ac:dyDescent="0.2">
      <c r="D298" s="181"/>
    </row>
    <row r="299" spans="4:4" x14ac:dyDescent="0.2">
      <c r="D299" s="181"/>
    </row>
    <row r="300" spans="4:4" x14ac:dyDescent="0.2">
      <c r="D300" s="181"/>
    </row>
    <row r="301" spans="4:4" x14ac:dyDescent="0.2">
      <c r="D301" s="181"/>
    </row>
    <row r="302" spans="4:4" x14ac:dyDescent="0.2">
      <c r="D302" s="181"/>
    </row>
    <row r="303" spans="4:4" x14ac:dyDescent="0.2">
      <c r="D303" s="181"/>
    </row>
    <row r="304" spans="4:4" x14ac:dyDescent="0.2">
      <c r="D304" s="181"/>
    </row>
    <row r="305" spans="4:4" x14ac:dyDescent="0.2">
      <c r="D305" s="181"/>
    </row>
    <row r="306" spans="4:4" x14ac:dyDescent="0.2">
      <c r="D306" s="181"/>
    </row>
    <row r="307" spans="4:4" x14ac:dyDescent="0.2">
      <c r="D307" s="181"/>
    </row>
    <row r="308" spans="4:4" x14ac:dyDescent="0.2">
      <c r="D308" s="181"/>
    </row>
    <row r="309" spans="4:4" x14ac:dyDescent="0.2">
      <c r="D309" s="181"/>
    </row>
    <row r="310" spans="4:4" x14ac:dyDescent="0.2">
      <c r="D310" s="181"/>
    </row>
    <row r="311" spans="4:4" x14ac:dyDescent="0.2">
      <c r="D311" s="181"/>
    </row>
    <row r="312" spans="4:4" x14ac:dyDescent="0.2">
      <c r="D312" s="181"/>
    </row>
    <row r="313" spans="4:4" x14ac:dyDescent="0.2">
      <c r="D313" s="181"/>
    </row>
    <row r="314" spans="4:4" x14ac:dyDescent="0.2">
      <c r="D314" s="181"/>
    </row>
    <row r="315" spans="4:4" x14ac:dyDescent="0.2">
      <c r="D315" s="181"/>
    </row>
    <row r="316" spans="4:4" x14ac:dyDescent="0.2">
      <c r="D316" s="181"/>
    </row>
    <row r="317" spans="4:4" x14ac:dyDescent="0.2">
      <c r="D317" s="181"/>
    </row>
    <row r="318" spans="4:4" x14ac:dyDescent="0.2">
      <c r="D318" s="181"/>
    </row>
    <row r="319" spans="4:4" x14ac:dyDescent="0.2">
      <c r="D319" s="181"/>
    </row>
    <row r="320" spans="4:4" x14ac:dyDescent="0.2">
      <c r="D320" s="181"/>
    </row>
    <row r="321" spans="4:4" x14ac:dyDescent="0.2">
      <c r="D321" s="181"/>
    </row>
    <row r="322" spans="4:4" x14ac:dyDescent="0.2">
      <c r="D322" s="181"/>
    </row>
    <row r="323" spans="4:4" x14ac:dyDescent="0.2">
      <c r="D323" s="181"/>
    </row>
    <row r="324" spans="4:4" x14ac:dyDescent="0.2">
      <c r="D324" s="181"/>
    </row>
    <row r="325" spans="4:4" x14ac:dyDescent="0.2">
      <c r="D325" s="181"/>
    </row>
    <row r="326" spans="4:4" x14ac:dyDescent="0.2">
      <c r="D326" s="181"/>
    </row>
    <row r="327" spans="4:4" x14ac:dyDescent="0.2">
      <c r="D327" s="181"/>
    </row>
    <row r="328" spans="4:4" x14ac:dyDescent="0.2">
      <c r="D328" s="181"/>
    </row>
    <row r="329" spans="4:4" x14ac:dyDescent="0.2">
      <c r="D329" s="181"/>
    </row>
    <row r="330" spans="4:4" x14ac:dyDescent="0.2">
      <c r="D330" s="181"/>
    </row>
    <row r="331" spans="4:4" x14ac:dyDescent="0.2">
      <c r="D331" s="181"/>
    </row>
    <row r="332" spans="4:4" x14ac:dyDescent="0.2">
      <c r="D332" s="181"/>
    </row>
    <row r="333" spans="4:4" x14ac:dyDescent="0.2">
      <c r="D333" s="181"/>
    </row>
    <row r="334" spans="4:4" x14ac:dyDescent="0.2">
      <c r="D334" s="181"/>
    </row>
    <row r="335" spans="4:4" x14ac:dyDescent="0.2">
      <c r="D335" s="181"/>
    </row>
    <row r="336" spans="4:4" x14ac:dyDescent="0.2">
      <c r="D336" s="181"/>
    </row>
    <row r="337" spans="4:4" x14ac:dyDescent="0.2">
      <c r="D337" s="181"/>
    </row>
    <row r="338" spans="4:4" x14ac:dyDescent="0.2">
      <c r="D338" s="181"/>
    </row>
    <row r="339" spans="4:4" x14ac:dyDescent="0.2">
      <c r="D339" s="181"/>
    </row>
    <row r="340" spans="4:4" x14ac:dyDescent="0.2">
      <c r="D340" s="181"/>
    </row>
    <row r="341" spans="4:4" x14ac:dyDescent="0.2">
      <c r="D341" s="181"/>
    </row>
    <row r="342" spans="4:4" x14ac:dyDescent="0.2">
      <c r="D342" s="181"/>
    </row>
    <row r="343" spans="4:4" x14ac:dyDescent="0.2">
      <c r="D343" s="181"/>
    </row>
    <row r="344" spans="4:4" x14ac:dyDescent="0.2">
      <c r="D344" s="181"/>
    </row>
    <row r="345" spans="4:4" x14ac:dyDescent="0.2">
      <c r="D345" s="181"/>
    </row>
    <row r="346" spans="4:4" x14ac:dyDescent="0.2">
      <c r="D346" s="181"/>
    </row>
    <row r="347" spans="4:4" x14ac:dyDescent="0.2">
      <c r="D347" s="181"/>
    </row>
    <row r="348" spans="4:4" x14ac:dyDescent="0.2">
      <c r="D348" s="181"/>
    </row>
    <row r="349" spans="4:4" x14ac:dyDescent="0.2">
      <c r="D349" s="181"/>
    </row>
    <row r="350" spans="4:4" x14ac:dyDescent="0.2">
      <c r="D350" s="181"/>
    </row>
    <row r="351" spans="4:4" x14ac:dyDescent="0.2">
      <c r="D351" s="181"/>
    </row>
    <row r="352" spans="4:4" x14ac:dyDescent="0.2">
      <c r="D352" s="181"/>
    </row>
    <row r="353" spans="4:4" x14ac:dyDescent="0.2">
      <c r="D353" s="181"/>
    </row>
    <row r="354" spans="4:4" x14ac:dyDescent="0.2">
      <c r="D354" s="181"/>
    </row>
    <row r="355" spans="4:4" x14ac:dyDescent="0.2">
      <c r="D355" s="181"/>
    </row>
    <row r="356" spans="4:4" x14ac:dyDescent="0.2">
      <c r="D356" s="181"/>
    </row>
    <row r="357" spans="4:4" x14ac:dyDescent="0.2">
      <c r="D357" s="181"/>
    </row>
    <row r="358" spans="4:4" x14ac:dyDescent="0.2">
      <c r="D358" s="181"/>
    </row>
    <row r="359" spans="4:4" x14ac:dyDescent="0.2">
      <c r="D359" s="181"/>
    </row>
    <row r="360" spans="4:4" x14ac:dyDescent="0.2">
      <c r="D360" s="181"/>
    </row>
    <row r="361" spans="4:4" x14ac:dyDescent="0.2">
      <c r="D361" s="181"/>
    </row>
    <row r="362" spans="4:4" x14ac:dyDescent="0.2">
      <c r="D362" s="181"/>
    </row>
    <row r="363" spans="4:4" x14ac:dyDescent="0.2">
      <c r="D363" s="181"/>
    </row>
    <row r="364" spans="4:4" x14ac:dyDescent="0.2">
      <c r="D364" s="181"/>
    </row>
    <row r="365" spans="4:4" x14ac:dyDescent="0.2">
      <c r="D365" s="181"/>
    </row>
    <row r="366" spans="4:4" x14ac:dyDescent="0.2">
      <c r="D366" s="181"/>
    </row>
    <row r="367" spans="4:4" x14ac:dyDescent="0.2">
      <c r="D367" s="181"/>
    </row>
    <row r="368" spans="4:4" x14ac:dyDescent="0.2">
      <c r="D368" s="181"/>
    </row>
    <row r="369" spans="4:4" x14ac:dyDescent="0.2">
      <c r="D369" s="181"/>
    </row>
    <row r="370" spans="4:4" x14ac:dyDescent="0.2">
      <c r="D370" s="181"/>
    </row>
    <row r="371" spans="4:4" x14ac:dyDescent="0.2">
      <c r="D371" s="181"/>
    </row>
    <row r="372" spans="4:4" x14ac:dyDescent="0.2">
      <c r="D372" s="181"/>
    </row>
    <row r="373" spans="4:4" x14ac:dyDescent="0.2">
      <c r="D373" s="181"/>
    </row>
    <row r="374" spans="4:4" x14ac:dyDescent="0.2">
      <c r="D374" s="181"/>
    </row>
    <row r="375" spans="4:4" x14ac:dyDescent="0.2">
      <c r="D375" s="181"/>
    </row>
    <row r="376" spans="4:4" x14ac:dyDescent="0.2">
      <c r="D376" s="181"/>
    </row>
    <row r="377" spans="4:4" x14ac:dyDescent="0.2">
      <c r="D377" s="181"/>
    </row>
    <row r="378" spans="4:4" x14ac:dyDescent="0.2">
      <c r="D378" s="181"/>
    </row>
    <row r="379" spans="4:4" x14ac:dyDescent="0.2">
      <c r="D379" s="181"/>
    </row>
    <row r="380" spans="4:4" x14ac:dyDescent="0.2">
      <c r="D380" s="181"/>
    </row>
    <row r="381" spans="4:4" x14ac:dyDescent="0.2">
      <c r="D381" s="181"/>
    </row>
    <row r="382" spans="4:4" x14ac:dyDescent="0.2">
      <c r="D382" s="181"/>
    </row>
    <row r="383" spans="4:4" x14ac:dyDescent="0.2">
      <c r="D383" s="181"/>
    </row>
    <row r="384" spans="4:4" x14ac:dyDescent="0.2">
      <c r="D384" s="181"/>
    </row>
    <row r="385" spans="4:4" x14ac:dyDescent="0.2">
      <c r="D385" s="181"/>
    </row>
    <row r="386" spans="4:4" x14ac:dyDescent="0.2">
      <c r="D386" s="181"/>
    </row>
    <row r="387" spans="4:4" x14ac:dyDescent="0.2">
      <c r="D387" s="181"/>
    </row>
    <row r="388" spans="4:4" x14ac:dyDescent="0.2">
      <c r="D388" s="181"/>
    </row>
    <row r="389" spans="4:4" x14ac:dyDescent="0.2">
      <c r="D389" s="181"/>
    </row>
    <row r="390" spans="4:4" x14ac:dyDescent="0.2">
      <c r="D390" s="181"/>
    </row>
    <row r="391" spans="4:4" x14ac:dyDescent="0.2">
      <c r="D391" s="181"/>
    </row>
    <row r="392" spans="4:4" x14ac:dyDescent="0.2">
      <c r="D392" s="181"/>
    </row>
    <row r="393" spans="4:4" x14ac:dyDescent="0.2">
      <c r="D393" s="181"/>
    </row>
    <row r="394" spans="4:4" x14ac:dyDescent="0.2">
      <c r="D394" s="181"/>
    </row>
    <row r="395" spans="4:4" x14ac:dyDescent="0.2">
      <c r="D395" s="181"/>
    </row>
    <row r="396" spans="4:4" x14ac:dyDescent="0.2">
      <c r="D396" s="181"/>
    </row>
    <row r="397" spans="4:4" x14ac:dyDescent="0.2">
      <c r="D397" s="181"/>
    </row>
    <row r="398" spans="4:4" x14ac:dyDescent="0.2">
      <c r="D398" s="181"/>
    </row>
    <row r="399" spans="4:4" x14ac:dyDescent="0.2">
      <c r="D399" s="181"/>
    </row>
    <row r="400" spans="4:4" x14ac:dyDescent="0.2">
      <c r="D400" s="181"/>
    </row>
    <row r="401" spans="4:4" x14ac:dyDescent="0.2">
      <c r="D401" s="181"/>
    </row>
    <row r="402" spans="4:4" x14ac:dyDescent="0.2">
      <c r="D402" s="181"/>
    </row>
    <row r="403" spans="4:4" x14ac:dyDescent="0.2">
      <c r="D403" s="181"/>
    </row>
    <row r="404" spans="4:4" x14ac:dyDescent="0.2">
      <c r="D404" s="181"/>
    </row>
    <row r="405" spans="4:4" x14ac:dyDescent="0.2">
      <c r="D405" s="181"/>
    </row>
    <row r="406" spans="4:4" x14ac:dyDescent="0.2">
      <c r="D406" s="181"/>
    </row>
    <row r="407" spans="4:4" x14ac:dyDescent="0.2">
      <c r="D407" s="181"/>
    </row>
    <row r="408" spans="4:4" x14ac:dyDescent="0.2">
      <c r="D408" s="181"/>
    </row>
    <row r="409" spans="4:4" x14ac:dyDescent="0.2">
      <c r="D409" s="181"/>
    </row>
    <row r="410" spans="4:4" x14ac:dyDescent="0.2">
      <c r="D410" s="181"/>
    </row>
    <row r="411" spans="4:4" x14ac:dyDescent="0.2">
      <c r="D411" s="181"/>
    </row>
    <row r="412" spans="4:4" x14ac:dyDescent="0.2">
      <c r="D412" s="181"/>
    </row>
    <row r="413" spans="4:4" x14ac:dyDescent="0.2">
      <c r="D413" s="181"/>
    </row>
    <row r="414" spans="4:4" x14ac:dyDescent="0.2">
      <c r="D414" s="181"/>
    </row>
    <row r="415" spans="4:4" x14ac:dyDescent="0.2">
      <c r="D415" s="181"/>
    </row>
    <row r="416" spans="4:4" x14ac:dyDescent="0.2">
      <c r="D416" s="181"/>
    </row>
    <row r="417" spans="4:4" x14ac:dyDescent="0.2">
      <c r="D417" s="181"/>
    </row>
    <row r="418" spans="4:4" x14ac:dyDescent="0.2">
      <c r="D418" s="181"/>
    </row>
    <row r="419" spans="4:4" x14ac:dyDescent="0.2">
      <c r="D419" s="181"/>
    </row>
    <row r="420" spans="4:4" x14ac:dyDescent="0.2">
      <c r="D420" s="181"/>
    </row>
    <row r="421" spans="4:4" x14ac:dyDescent="0.2">
      <c r="D421" s="181"/>
    </row>
    <row r="422" spans="4:4" x14ac:dyDescent="0.2">
      <c r="D422" s="181"/>
    </row>
    <row r="423" spans="4:4" x14ac:dyDescent="0.2">
      <c r="D423" s="181"/>
    </row>
    <row r="424" spans="4:4" x14ac:dyDescent="0.2">
      <c r="D424" s="181"/>
    </row>
    <row r="425" spans="4:4" x14ac:dyDescent="0.2">
      <c r="D425" s="181"/>
    </row>
    <row r="426" spans="4:4" x14ac:dyDescent="0.2">
      <c r="D426" s="181"/>
    </row>
    <row r="427" spans="4:4" x14ac:dyDescent="0.2">
      <c r="D427" s="181"/>
    </row>
    <row r="428" spans="4:4" x14ac:dyDescent="0.2">
      <c r="D428" s="181"/>
    </row>
    <row r="429" spans="4:4" x14ac:dyDescent="0.2">
      <c r="D429" s="181"/>
    </row>
    <row r="430" spans="4:4" x14ac:dyDescent="0.2">
      <c r="D430" s="181"/>
    </row>
    <row r="431" spans="4:4" x14ac:dyDescent="0.2">
      <c r="D431" s="181"/>
    </row>
    <row r="432" spans="4:4" x14ac:dyDescent="0.2">
      <c r="D432" s="181"/>
    </row>
    <row r="433" spans="4:4" x14ac:dyDescent="0.2">
      <c r="D433" s="181"/>
    </row>
    <row r="434" spans="4:4" x14ac:dyDescent="0.2">
      <c r="D434" s="181"/>
    </row>
    <row r="435" spans="4:4" x14ac:dyDescent="0.2">
      <c r="D435" s="181"/>
    </row>
    <row r="436" spans="4:4" x14ac:dyDescent="0.2">
      <c r="D436" s="181"/>
    </row>
    <row r="437" spans="4:4" x14ac:dyDescent="0.2">
      <c r="D437" s="181"/>
    </row>
    <row r="438" spans="4:4" x14ac:dyDescent="0.2">
      <c r="D438" s="181"/>
    </row>
    <row r="439" spans="4:4" x14ac:dyDescent="0.2">
      <c r="D439" s="181"/>
    </row>
    <row r="440" spans="4:4" x14ac:dyDescent="0.2">
      <c r="D440" s="181"/>
    </row>
    <row r="441" spans="4:4" x14ac:dyDescent="0.2">
      <c r="D441" s="181"/>
    </row>
    <row r="442" spans="4:4" x14ac:dyDescent="0.2">
      <c r="D442" s="181"/>
    </row>
    <row r="443" spans="4:4" x14ac:dyDescent="0.2">
      <c r="D443" s="181"/>
    </row>
    <row r="444" spans="4:4" x14ac:dyDescent="0.2">
      <c r="D444" s="181"/>
    </row>
    <row r="445" spans="4:4" x14ac:dyDescent="0.2">
      <c r="D445" s="181"/>
    </row>
    <row r="446" spans="4:4" x14ac:dyDescent="0.2">
      <c r="D446" s="181"/>
    </row>
    <row r="447" spans="4:4" x14ac:dyDescent="0.2">
      <c r="D447" s="181"/>
    </row>
    <row r="448" spans="4:4" x14ac:dyDescent="0.2">
      <c r="D448" s="181"/>
    </row>
    <row r="449" spans="4:4" x14ac:dyDescent="0.2">
      <c r="D449" s="181"/>
    </row>
    <row r="450" spans="4:4" x14ac:dyDescent="0.2">
      <c r="D450" s="181"/>
    </row>
    <row r="451" spans="4:4" x14ac:dyDescent="0.2">
      <c r="D451" s="181"/>
    </row>
    <row r="452" spans="4:4" x14ac:dyDescent="0.2">
      <c r="D452" s="181"/>
    </row>
    <row r="453" spans="4:4" x14ac:dyDescent="0.2">
      <c r="D453" s="181"/>
    </row>
    <row r="454" spans="4:4" x14ac:dyDescent="0.2">
      <c r="D454" s="181"/>
    </row>
    <row r="455" spans="4:4" x14ac:dyDescent="0.2">
      <c r="D455" s="181"/>
    </row>
    <row r="456" spans="4:4" x14ac:dyDescent="0.2">
      <c r="D456" s="181"/>
    </row>
    <row r="457" spans="4:4" x14ac:dyDescent="0.2">
      <c r="D457" s="181"/>
    </row>
    <row r="458" spans="4:4" x14ac:dyDescent="0.2">
      <c r="D458" s="181"/>
    </row>
    <row r="459" spans="4:4" x14ac:dyDescent="0.2">
      <c r="D459" s="181"/>
    </row>
    <row r="460" spans="4:4" x14ac:dyDescent="0.2">
      <c r="D460" s="181"/>
    </row>
    <row r="461" spans="4:4" x14ac:dyDescent="0.2">
      <c r="D461" s="181"/>
    </row>
    <row r="462" spans="4:4" x14ac:dyDescent="0.2">
      <c r="D462" s="181"/>
    </row>
    <row r="463" spans="4:4" x14ac:dyDescent="0.2">
      <c r="D463" s="181"/>
    </row>
    <row r="464" spans="4:4" x14ac:dyDescent="0.2">
      <c r="D464" s="181"/>
    </row>
    <row r="465" spans="4:4" x14ac:dyDescent="0.2">
      <c r="D465" s="181"/>
    </row>
    <row r="466" spans="4:4" x14ac:dyDescent="0.2">
      <c r="D466" s="181"/>
    </row>
    <row r="467" spans="4:4" x14ac:dyDescent="0.2">
      <c r="D467" s="181"/>
    </row>
    <row r="468" spans="4:4" x14ac:dyDescent="0.2">
      <c r="D468" s="181"/>
    </row>
    <row r="469" spans="4:4" x14ac:dyDescent="0.2">
      <c r="D469" s="181"/>
    </row>
    <row r="470" spans="4:4" x14ac:dyDescent="0.2">
      <c r="D470" s="181"/>
    </row>
    <row r="471" spans="4:4" x14ac:dyDescent="0.2">
      <c r="D471" s="181"/>
    </row>
    <row r="472" spans="4:4" x14ac:dyDescent="0.2">
      <c r="D472" s="181"/>
    </row>
    <row r="473" spans="4:4" x14ac:dyDescent="0.2">
      <c r="D473" s="181"/>
    </row>
    <row r="474" spans="4:4" x14ac:dyDescent="0.2">
      <c r="D474" s="181"/>
    </row>
    <row r="475" spans="4:4" x14ac:dyDescent="0.2">
      <c r="D475" s="181"/>
    </row>
    <row r="476" spans="4:4" x14ac:dyDescent="0.2">
      <c r="D476" s="181"/>
    </row>
    <row r="477" spans="4:4" x14ac:dyDescent="0.2">
      <c r="D477" s="181"/>
    </row>
    <row r="478" spans="4:4" x14ac:dyDescent="0.2">
      <c r="D478" s="181"/>
    </row>
    <row r="479" spans="4:4" x14ac:dyDescent="0.2">
      <c r="D479" s="181"/>
    </row>
    <row r="480" spans="4:4" x14ac:dyDescent="0.2">
      <c r="D480" s="181"/>
    </row>
    <row r="481" spans="4:4" x14ac:dyDescent="0.2">
      <c r="D481" s="181"/>
    </row>
    <row r="482" spans="4:4" x14ac:dyDescent="0.2">
      <c r="D482" s="181"/>
    </row>
    <row r="483" spans="4:4" x14ac:dyDescent="0.2">
      <c r="D483" s="181"/>
    </row>
    <row r="484" spans="4:4" x14ac:dyDescent="0.2">
      <c r="D484" s="181"/>
    </row>
    <row r="485" spans="4:4" x14ac:dyDescent="0.2">
      <c r="D485" s="181"/>
    </row>
    <row r="486" spans="4:4" x14ac:dyDescent="0.2">
      <c r="D486" s="181"/>
    </row>
    <row r="487" spans="4:4" x14ac:dyDescent="0.2">
      <c r="D487" s="181"/>
    </row>
    <row r="488" spans="4:4" x14ac:dyDescent="0.2">
      <c r="D488" s="181"/>
    </row>
    <row r="489" spans="4:4" x14ac:dyDescent="0.2">
      <c r="D489" s="181"/>
    </row>
    <row r="490" spans="4:4" x14ac:dyDescent="0.2">
      <c r="D490" s="181"/>
    </row>
    <row r="491" spans="4:4" x14ac:dyDescent="0.2">
      <c r="D491" s="181"/>
    </row>
    <row r="492" spans="4:4" x14ac:dyDescent="0.2">
      <c r="D492" s="181"/>
    </row>
    <row r="493" spans="4:4" x14ac:dyDescent="0.2">
      <c r="D493" s="181"/>
    </row>
    <row r="494" spans="4:4" x14ac:dyDescent="0.2">
      <c r="D494" s="181"/>
    </row>
    <row r="495" spans="4:4" x14ac:dyDescent="0.2">
      <c r="D495" s="181"/>
    </row>
    <row r="496" spans="4:4" x14ac:dyDescent="0.2">
      <c r="D496" s="181"/>
    </row>
    <row r="497" spans="4:4" x14ac:dyDescent="0.2">
      <c r="D497" s="181"/>
    </row>
    <row r="498" spans="4:4" x14ac:dyDescent="0.2">
      <c r="D498" s="181"/>
    </row>
    <row r="499" spans="4:4" x14ac:dyDescent="0.2">
      <c r="D499" s="181"/>
    </row>
    <row r="500" spans="4:4" x14ac:dyDescent="0.2">
      <c r="D500" s="181"/>
    </row>
    <row r="501" spans="4:4" x14ac:dyDescent="0.2">
      <c r="D501" s="181"/>
    </row>
    <row r="502" spans="4:4" x14ac:dyDescent="0.2">
      <c r="D502" s="181"/>
    </row>
    <row r="503" spans="4:4" x14ac:dyDescent="0.2">
      <c r="D503" s="181"/>
    </row>
    <row r="504" spans="4:4" x14ac:dyDescent="0.2">
      <c r="D504" s="181"/>
    </row>
    <row r="505" spans="4:4" x14ac:dyDescent="0.2">
      <c r="D505" s="181"/>
    </row>
    <row r="506" spans="4:4" x14ac:dyDescent="0.2">
      <c r="D506" s="181"/>
    </row>
    <row r="507" spans="4:4" x14ac:dyDescent="0.2">
      <c r="D507" s="181"/>
    </row>
    <row r="508" spans="4:4" x14ac:dyDescent="0.2">
      <c r="D508" s="181"/>
    </row>
    <row r="509" spans="4:4" x14ac:dyDescent="0.2">
      <c r="D509" s="181"/>
    </row>
    <row r="510" spans="4:4" x14ac:dyDescent="0.2">
      <c r="D510" s="181"/>
    </row>
    <row r="511" spans="4:4" x14ac:dyDescent="0.2">
      <c r="D511" s="181"/>
    </row>
    <row r="512" spans="4:4" x14ac:dyDescent="0.2">
      <c r="D512" s="181"/>
    </row>
    <row r="513" spans="4:4" x14ac:dyDescent="0.2">
      <c r="D513" s="181"/>
    </row>
    <row r="514" spans="4:4" x14ac:dyDescent="0.2">
      <c r="D514" s="181"/>
    </row>
    <row r="515" spans="4:4" x14ac:dyDescent="0.2">
      <c r="D515" s="181"/>
    </row>
    <row r="516" spans="4:4" x14ac:dyDescent="0.2">
      <c r="D516" s="181"/>
    </row>
    <row r="517" spans="4:4" x14ac:dyDescent="0.2">
      <c r="D517" s="181"/>
    </row>
    <row r="518" spans="4:4" x14ac:dyDescent="0.2">
      <c r="D518" s="181"/>
    </row>
    <row r="519" spans="4:4" x14ac:dyDescent="0.2">
      <c r="D519" s="181"/>
    </row>
    <row r="520" spans="4:4" x14ac:dyDescent="0.2">
      <c r="D520" s="181"/>
    </row>
    <row r="521" spans="4:4" x14ac:dyDescent="0.2">
      <c r="D521" s="181"/>
    </row>
    <row r="522" spans="4:4" x14ac:dyDescent="0.2">
      <c r="D522" s="181"/>
    </row>
    <row r="523" spans="4:4" x14ac:dyDescent="0.2">
      <c r="D523" s="181"/>
    </row>
    <row r="524" spans="4:4" x14ac:dyDescent="0.2">
      <c r="D524" s="181"/>
    </row>
    <row r="525" spans="4:4" x14ac:dyDescent="0.2">
      <c r="D525" s="181"/>
    </row>
    <row r="526" spans="4:4" x14ac:dyDescent="0.2">
      <c r="D526" s="181"/>
    </row>
    <row r="527" spans="4:4" x14ac:dyDescent="0.2">
      <c r="D527" s="181"/>
    </row>
    <row r="528" spans="4:4" x14ac:dyDescent="0.2">
      <c r="D528" s="181"/>
    </row>
    <row r="529" spans="4:4" x14ac:dyDescent="0.2">
      <c r="D529" s="181"/>
    </row>
    <row r="530" spans="4:4" x14ac:dyDescent="0.2">
      <c r="D530" s="181"/>
    </row>
    <row r="531" spans="4:4" x14ac:dyDescent="0.2">
      <c r="D531" s="181"/>
    </row>
    <row r="532" spans="4:4" x14ac:dyDescent="0.2">
      <c r="D532" s="181"/>
    </row>
    <row r="533" spans="4:4" x14ac:dyDescent="0.2">
      <c r="D533" s="181"/>
    </row>
    <row r="534" spans="4:4" x14ac:dyDescent="0.2">
      <c r="D534" s="181"/>
    </row>
    <row r="535" spans="4:4" x14ac:dyDescent="0.2">
      <c r="D535" s="181"/>
    </row>
    <row r="536" spans="4:4" x14ac:dyDescent="0.2">
      <c r="D536" s="181"/>
    </row>
    <row r="537" spans="4:4" x14ac:dyDescent="0.2">
      <c r="D537" s="181"/>
    </row>
    <row r="538" spans="4:4" x14ac:dyDescent="0.2">
      <c r="D538" s="181"/>
    </row>
    <row r="539" spans="4:4" x14ac:dyDescent="0.2">
      <c r="D539" s="181"/>
    </row>
    <row r="540" spans="4:4" x14ac:dyDescent="0.2">
      <c r="D540" s="181"/>
    </row>
    <row r="541" spans="4:4" x14ac:dyDescent="0.2">
      <c r="D541" s="181"/>
    </row>
    <row r="542" spans="4:4" x14ac:dyDescent="0.2">
      <c r="D542" s="181"/>
    </row>
    <row r="543" spans="4:4" x14ac:dyDescent="0.2">
      <c r="D543" s="181"/>
    </row>
    <row r="544" spans="4:4" x14ac:dyDescent="0.2">
      <c r="D544" s="181"/>
    </row>
    <row r="545" spans="4:4" x14ac:dyDescent="0.2">
      <c r="D545" s="181"/>
    </row>
    <row r="546" spans="4:4" x14ac:dyDescent="0.2">
      <c r="D546" s="181"/>
    </row>
    <row r="547" spans="4:4" x14ac:dyDescent="0.2">
      <c r="D547" s="181"/>
    </row>
    <row r="548" spans="4:4" x14ac:dyDescent="0.2">
      <c r="D548" s="181"/>
    </row>
    <row r="549" spans="4:4" x14ac:dyDescent="0.2">
      <c r="D549" s="181"/>
    </row>
    <row r="550" spans="4:4" x14ac:dyDescent="0.2">
      <c r="D550" s="181"/>
    </row>
    <row r="551" spans="4:4" x14ac:dyDescent="0.2">
      <c r="D551" s="181"/>
    </row>
    <row r="552" spans="4:4" x14ac:dyDescent="0.2">
      <c r="D552" s="181"/>
    </row>
    <row r="553" spans="4:4" x14ac:dyDescent="0.2">
      <c r="D553" s="181"/>
    </row>
    <row r="554" spans="4:4" x14ac:dyDescent="0.2">
      <c r="D554" s="181"/>
    </row>
    <row r="555" spans="4:4" x14ac:dyDescent="0.2">
      <c r="D555" s="181"/>
    </row>
    <row r="556" spans="4:4" x14ac:dyDescent="0.2">
      <c r="D556" s="181"/>
    </row>
    <row r="557" spans="4:4" x14ac:dyDescent="0.2">
      <c r="D557" s="181"/>
    </row>
    <row r="558" spans="4:4" x14ac:dyDescent="0.2">
      <c r="D558" s="181"/>
    </row>
    <row r="559" spans="4:4" x14ac:dyDescent="0.2">
      <c r="D559" s="181"/>
    </row>
    <row r="560" spans="4:4" x14ac:dyDescent="0.2">
      <c r="D560" s="181"/>
    </row>
    <row r="561" spans="4:4" x14ac:dyDescent="0.2">
      <c r="D561" s="181"/>
    </row>
    <row r="562" spans="4:4" x14ac:dyDescent="0.2">
      <c r="D562" s="181"/>
    </row>
    <row r="563" spans="4:4" x14ac:dyDescent="0.2">
      <c r="D563" s="181"/>
    </row>
    <row r="564" spans="4:4" x14ac:dyDescent="0.2">
      <c r="D564" s="181"/>
    </row>
    <row r="565" spans="4:4" x14ac:dyDescent="0.2">
      <c r="D565" s="181"/>
    </row>
    <row r="566" spans="4:4" x14ac:dyDescent="0.2">
      <c r="D566" s="181"/>
    </row>
    <row r="567" spans="4:4" x14ac:dyDescent="0.2">
      <c r="D567" s="181"/>
    </row>
    <row r="568" spans="4:4" x14ac:dyDescent="0.2">
      <c r="D568" s="181"/>
    </row>
    <row r="569" spans="4:4" x14ac:dyDescent="0.2">
      <c r="D569" s="181"/>
    </row>
    <row r="570" spans="4:4" x14ac:dyDescent="0.2">
      <c r="D570" s="181"/>
    </row>
    <row r="571" spans="4:4" x14ac:dyDescent="0.2">
      <c r="D571" s="181"/>
    </row>
    <row r="572" spans="4:4" x14ac:dyDescent="0.2">
      <c r="D572" s="181"/>
    </row>
    <row r="573" spans="4:4" x14ac:dyDescent="0.2">
      <c r="D573" s="181"/>
    </row>
    <row r="574" spans="4:4" x14ac:dyDescent="0.2">
      <c r="D574" s="181"/>
    </row>
    <row r="575" spans="4:4" x14ac:dyDescent="0.2">
      <c r="D575" s="181"/>
    </row>
    <row r="576" spans="4:4" x14ac:dyDescent="0.2">
      <c r="D576" s="181"/>
    </row>
    <row r="577" spans="4:4" x14ac:dyDescent="0.2">
      <c r="D577" s="181"/>
    </row>
    <row r="578" spans="4:4" x14ac:dyDescent="0.2">
      <c r="D578" s="181"/>
    </row>
    <row r="579" spans="4:4" x14ac:dyDescent="0.2">
      <c r="D579" s="181"/>
    </row>
    <row r="580" spans="4:4" x14ac:dyDescent="0.2">
      <c r="D580" s="181"/>
    </row>
    <row r="581" spans="4:4" x14ac:dyDescent="0.2">
      <c r="D581" s="181"/>
    </row>
    <row r="582" spans="4:4" x14ac:dyDescent="0.2">
      <c r="D582" s="181"/>
    </row>
    <row r="583" spans="4:4" x14ac:dyDescent="0.2">
      <c r="D583" s="181"/>
    </row>
    <row r="584" spans="4:4" x14ac:dyDescent="0.2">
      <c r="D584" s="181"/>
    </row>
    <row r="585" spans="4:4" x14ac:dyDescent="0.2">
      <c r="D585" s="181"/>
    </row>
    <row r="586" spans="4:4" x14ac:dyDescent="0.2">
      <c r="D586" s="181"/>
    </row>
    <row r="587" spans="4:4" x14ac:dyDescent="0.2">
      <c r="D587" s="181"/>
    </row>
    <row r="588" spans="4:4" x14ac:dyDescent="0.2">
      <c r="D588" s="181"/>
    </row>
    <row r="589" spans="4:4" x14ac:dyDescent="0.2">
      <c r="D589" s="181"/>
    </row>
    <row r="590" spans="4:4" x14ac:dyDescent="0.2">
      <c r="D590" s="181"/>
    </row>
    <row r="591" spans="4:4" x14ac:dyDescent="0.2">
      <c r="D591" s="181"/>
    </row>
    <row r="592" spans="4:4" x14ac:dyDescent="0.2">
      <c r="D592" s="181"/>
    </row>
    <row r="593" spans="4:4" x14ac:dyDescent="0.2">
      <c r="D593" s="181"/>
    </row>
    <row r="594" spans="4:4" x14ac:dyDescent="0.2">
      <c r="D594" s="181"/>
    </row>
    <row r="595" spans="4:4" x14ac:dyDescent="0.2">
      <c r="D595" s="181"/>
    </row>
    <row r="596" spans="4:4" x14ac:dyDescent="0.2">
      <c r="D596" s="181"/>
    </row>
    <row r="597" spans="4:4" x14ac:dyDescent="0.2">
      <c r="D597" s="181"/>
    </row>
    <row r="598" spans="4:4" x14ac:dyDescent="0.2">
      <c r="D598" s="181"/>
    </row>
    <row r="599" spans="4:4" x14ac:dyDescent="0.2">
      <c r="D599" s="181"/>
    </row>
    <row r="600" spans="4:4" x14ac:dyDescent="0.2">
      <c r="D600" s="181"/>
    </row>
    <row r="601" spans="4:4" x14ac:dyDescent="0.2">
      <c r="D601" s="181"/>
    </row>
    <row r="602" spans="4:4" x14ac:dyDescent="0.2">
      <c r="D602" s="181"/>
    </row>
    <row r="603" spans="4:4" x14ac:dyDescent="0.2">
      <c r="D603" s="181"/>
    </row>
    <row r="604" spans="4:4" x14ac:dyDescent="0.2">
      <c r="D604" s="181"/>
    </row>
    <row r="605" spans="4:4" x14ac:dyDescent="0.2">
      <c r="D605" s="181"/>
    </row>
    <row r="606" spans="4:4" x14ac:dyDescent="0.2">
      <c r="D606" s="181"/>
    </row>
    <row r="607" spans="4:4" x14ac:dyDescent="0.2">
      <c r="D607" s="181"/>
    </row>
    <row r="608" spans="4:4" x14ac:dyDescent="0.2">
      <c r="D608" s="181"/>
    </row>
    <row r="609" spans="4:4" x14ac:dyDescent="0.2">
      <c r="D609" s="181"/>
    </row>
    <row r="610" spans="4:4" x14ac:dyDescent="0.2">
      <c r="D610" s="181"/>
    </row>
    <row r="611" spans="4:4" x14ac:dyDescent="0.2">
      <c r="D611" s="181"/>
    </row>
    <row r="612" spans="4:4" x14ac:dyDescent="0.2">
      <c r="D612" s="181"/>
    </row>
    <row r="613" spans="4:4" x14ac:dyDescent="0.2">
      <c r="D613" s="181"/>
    </row>
    <row r="614" spans="4:4" x14ac:dyDescent="0.2">
      <c r="D614" s="181"/>
    </row>
    <row r="615" spans="4:4" x14ac:dyDescent="0.2">
      <c r="D615" s="181"/>
    </row>
    <row r="616" spans="4:4" x14ac:dyDescent="0.2">
      <c r="D616" s="181"/>
    </row>
    <row r="617" spans="4:4" x14ac:dyDescent="0.2">
      <c r="D617" s="181"/>
    </row>
    <row r="618" spans="4:4" x14ac:dyDescent="0.2">
      <c r="D618" s="181"/>
    </row>
    <row r="619" spans="4:4" x14ac:dyDescent="0.2">
      <c r="D619" s="181"/>
    </row>
    <row r="620" spans="4:4" x14ac:dyDescent="0.2">
      <c r="D620" s="181"/>
    </row>
    <row r="621" spans="4:4" x14ac:dyDescent="0.2">
      <c r="D621" s="181"/>
    </row>
    <row r="622" spans="4:4" x14ac:dyDescent="0.2">
      <c r="D622" s="181"/>
    </row>
    <row r="623" spans="4:4" x14ac:dyDescent="0.2">
      <c r="D623" s="181"/>
    </row>
    <row r="624" spans="4:4" x14ac:dyDescent="0.2">
      <c r="D624" s="181"/>
    </row>
    <row r="625" spans="4:4" x14ac:dyDescent="0.2">
      <c r="D625" s="181"/>
    </row>
    <row r="626" spans="4:4" x14ac:dyDescent="0.2">
      <c r="D626" s="181"/>
    </row>
    <row r="627" spans="4:4" x14ac:dyDescent="0.2">
      <c r="D627" s="181"/>
    </row>
    <row r="628" spans="4:4" x14ac:dyDescent="0.2">
      <c r="D628" s="181"/>
    </row>
    <row r="629" spans="4:4" x14ac:dyDescent="0.2">
      <c r="D629" s="181"/>
    </row>
    <row r="630" spans="4:4" x14ac:dyDescent="0.2">
      <c r="D630" s="181"/>
    </row>
    <row r="631" spans="4:4" x14ac:dyDescent="0.2">
      <c r="D631" s="181"/>
    </row>
    <row r="632" spans="4:4" x14ac:dyDescent="0.2">
      <c r="D632" s="181"/>
    </row>
    <row r="633" spans="4:4" x14ac:dyDescent="0.2">
      <c r="D633" s="181"/>
    </row>
    <row r="634" spans="4:4" x14ac:dyDescent="0.2">
      <c r="D634" s="181"/>
    </row>
    <row r="635" spans="4:4" x14ac:dyDescent="0.2">
      <c r="D635" s="181"/>
    </row>
    <row r="636" spans="4:4" x14ac:dyDescent="0.2">
      <c r="D636" s="181"/>
    </row>
    <row r="637" spans="4:4" x14ac:dyDescent="0.2">
      <c r="D637" s="181"/>
    </row>
    <row r="638" spans="4:4" x14ac:dyDescent="0.2">
      <c r="D638" s="181"/>
    </row>
    <row r="639" spans="4:4" x14ac:dyDescent="0.2">
      <c r="D639" s="181"/>
    </row>
    <row r="640" spans="4:4" x14ac:dyDescent="0.2">
      <c r="D640" s="181"/>
    </row>
    <row r="641" spans="4:4" x14ac:dyDescent="0.2">
      <c r="D641" s="181"/>
    </row>
    <row r="642" spans="4:4" x14ac:dyDescent="0.2">
      <c r="D642" s="181"/>
    </row>
    <row r="643" spans="4:4" x14ac:dyDescent="0.2">
      <c r="D643" s="181"/>
    </row>
    <row r="644" spans="4:4" x14ac:dyDescent="0.2">
      <c r="D644" s="181"/>
    </row>
    <row r="645" spans="4:4" x14ac:dyDescent="0.2">
      <c r="D645" s="181"/>
    </row>
    <row r="646" spans="4:4" x14ac:dyDescent="0.2">
      <c r="D646" s="181"/>
    </row>
    <row r="647" spans="4:4" x14ac:dyDescent="0.2">
      <c r="D647" s="181"/>
    </row>
    <row r="648" spans="4:4" x14ac:dyDescent="0.2">
      <c r="D648" s="181"/>
    </row>
    <row r="649" spans="4:4" x14ac:dyDescent="0.2">
      <c r="D649" s="181"/>
    </row>
    <row r="650" spans="4:4" x14ac:dyDescent="0.2">
      <c r="D650" s="181"/>
    </row>
    <row r="651" spans="4:4" x14ac:dyDescent="0.2">
      <c r="D651" s="181"/>
    </row>
    <row r="652" spans="4:4" x14ac:dyDescent="0.2">
      <c r="D652" s="181"/>
    </row>
    <row r="653" spans="4:4" x14ac:dyDescent="0.2">
      <c r="D653" s="181"/>
    </row>
    <row r="654" spans="4:4" x14ac:dyDescent="0.2">
      <c r="D654" s="181"/>
    </row>
    <row r="655" spans="4:4" x14ac:dyDescent="0.2">
      <c r="D655" s="181"/>
    </row>
    <row r="656" spans="4:4" x14ac:dyDescent="0.2">
      <c r="D656" s="181"/>
    </row>
    <row r="657" spans="4:4" x14ac:dyDescent="0.2">
      <c r="D657" s="181"/>
    </row>
    <row r="658" spans="4:4" x14ac:dyDescent="0.2">
      <c r="D658" s="181"/>
    </row>
    <row r="659" spans="4:4" x14ac:dyDescent="0.2">
      <c r="D659" s="181"/>
    </row>
    <row r="660" spans="4:4" x14ac:dyDescent="0.2">
      <c r="D660" s="181"/>
    </row>
    <row r="661" spans="4:4" x14ac:dyDescent="0.2">
      <c r="D661" s="181"/>
    </row>
    <row r="662" spans="4:4" x14ac:dyDescent="0.2">
      <c r="D662" s="181"/>
    </row>
    <row r="663" spans="4:4" x14ac:dyDescent="0.2">
      <c r="D663" s="181"/>
    </row>
    <row r="664" spans="4:4" x14ac:dyDescent="0.2">
      <c r="D664" s="181"/>
    </row>
    <row r="665" spans="4:4" x14ac:dyDescent="0.2">
      <c r="D665" s="181"/>
    </row>
    <row r="666" spans="4:4" x14ac:dyDescent="0.2">
      <c r="D666" s="181"/>
    </row>
    <row r="667" spans="4:4" x14ac:dyDescent="0.2">
      <c r="D667" s="181"/>
    </row>
    <row r="668" spans="4:4" x14ac:dyDescent="0.2">
      <c r="D668" s="181"/>
    </row>
    <row r="669" spans="4:4" x14ac:dyDescent="0.2">
      <c r="D669" s="181"/>
    </row>
    <row r="670" spans="4:4" x14ac:dyDescent="0.2">
      <c r="D670" s="181"/>
    </row>
    <row r="671" spans="4:4" x14ac:dyDescent="0.2">
      <c r="D671" s="181"/>
    </row>
    <row r="672" spans="4:4" x14ac:dyDescent="0.2">
      <c r="D672" s="181"/>
    </row>
    <row r="673" spans="4:4" x14ac:dyDescent="0.2">
      <c r="D673" s="181"/>
    </row>
    <row r="674" spans="4:4" x14ac:dyDescent="0.2">
      <c r="D674" s="181"/>
    </row>
    <row r="675" spans="4:4" x14ac:dyDescent="0.2">
      <c r="D675" s="181"/>
    </row>
    <row r="676" spans="4:4" x14ac:dyDescent="0.2">
      <c r="D676" s="181"/>
    </row>
    <row r="677" spans="4:4" x14ac:dyDescent="0.2">
      <c r="D677" s="181"/>
    </row>
    <row r="678" spans="4:4" x14ac:dyDescent="0.2">
      <c r="D678" s="181"/>
    </row>
    <row r="679" spans="4:4" x14ac:dyDescent="0.2">
      <c r="D679" s="181"/>
    </row>
    <row r="680" spans="4:4" x14ac:dyDescent="0.2">
      <c r="D680" s="181"/>
    </row>
    <row r="681" spans="4:4" x14ac:dyDescent="0.2">
      <c r="D681" s="181"/>
    </row>
    <row r="682" spans="4:4" x14ac:dyDescent="0.2">
      <c r="D682" s="181"/>
    </row>
    <row r="683" spans="4:4" x14ac:dyDescent="0.2">
      <c r="D683" s="181"/>
    </row>
    <row r="684" spans="4:4" x14ac:dyDescent="0.2">
      <c r="D684" s="181"/>
    </row>
    <row r="685" spans="4:4" x14ac:dyDescent="0.2">
      <c r="D685" s="181"/>
    </row>
    <row r="686" spans="4:4" x14ac:dyDescent="0.2">
      <c r="D686" s="181"/>
    </row>
    <row r="687" spans="4:4" x14ac:dyDescent="0.2">
      <c r="D687" s="181"/>
    </row>
    <row r="688" spans="4:4" x14ac:dyDescent="0.2">
      <c r="D688" s="181"/>
    </row>
    <row r="689" spans="4:4" x14ac:dyDescent="0.2">
      <c r="D689" s="181"/>
    </row>
    <row r="690" spans="4:4" x14ac:dyDescent="0.2">
      <c r="D690" s="181"/>
    </row>
    <row r="691" spans="4:4" x14ac:dyDescent="0.2">
      <c r="D691" s="181"/>
    </row>
    <row r="692" spans="4:4" x14ac:dyDescent="0.2">
      <c r="D692" s="181"/>
    </row>
    <row r="693" spans="4:4" x14ac:dyDescent="0.2">
      <c r="D693" s="181"/>
    </row>
    <row r="694" spans="4:4" x14ac:dyDescent="0.2">
      <c r="D694" s="181"/>
    </row>
    <row r="695" spans="4:4" x14ac:dyDescent="0.2">
      <c r="D695" s="181"/>
    </row>
    <row r="696" spans="4:4" x14ac:dyDescent="0.2">
      <c r="D696" s="181"/>
    </row>
    <row r="697" spans="4:4" x14ac:dyDescent="0.2">
      <c r="D697" s="181"/>
    </row>
    <row r="698" spans="4:4" x14ac:dyDescent="0.2">
      <c r="D698" s="181"/>
    </row>
    <row r="699" spans="4:4" x14ac:dyDescent="0.2">
      <c r="D699" s="181"/>
    </row>
    <row r="700" spans="4:4" x14ac:dyDescent="0.2">
      <c r="D700" s="181"/>
    </row>
    <row r="701" spans="4:4" x14ac:dyDescent="0.2">
      <c r="D701" s="181"/>
    </row>
    <row r="702" spans="4:4" x14ac:dyDescent="0.2">
      <c r="D702" s="181"/>
    </row>
    <row r="703" spans="4:4" x14ac:dyDescent="0.2">
      <c r="D703" s="181"/>
    </row>
    <row r="704" spans="4:4" x14ac:dyDescent="0.2">
      <c r="D704" s="181"/>
    </row>
    <row r="705" spans="4:4" x14ac:dyDescent="0.2">
      <c r="D705" s="181"/>
    </row>
    <row r="706" spans="4:4" x14ac:dyDescent="0.2">
      <c r="D706" s="181"/>
    </row>
    <row r="707" spans="4:4" x14ac:dyDescent="0.2">
      <c r="D707" s="181"/>
    </row>
    <row r="708" spans="4:4" x14ac:dyDescent="0.2">
      <c r="D708" s="181"/>
    </row>
    <row r="709" spans="4:4" x14ac:dyDescent="0.2">
      <c r="D709" s="181"/>
    </row>
    <row r="710" spans="4:4" x14ac:dyDescent="0.2">
      <c r="D710" s="181"/>
    </row>
    <row r="711" spans="4:4" x14ac:dyDescent="0.2">
      <c r="D711" s="181"/>
    </row>
    <row r="712" spans="4:4" x14ac:dyDescent="0.2">
      <c r="D712" s="181"/>
    </row>
    <row r="713" spans="4:4" x14ac:dyDescent="0.2">
      <c r="D713" s="181"/>
    </row>
    <row r="714" spans="4:4" x14ac:dyDescent="0.2">
      <c r="D714" s="181"/>
    </row>
    <row r="715" spans="4:4" x14ac:dyDescent="0.2">
      <c r="D715" s="181"/>
    </row>
    <row r="716" spans="4:4" x14ac:dyDescent="0.2">
      <c r="D716" s="181"/>
    </row>
    <row r="717" spans="4:4" x14ac:dyDescent="0.2">
      <c r="D717" s="181"/>
    </row>
    <row r="718" spans="4:4" x14ac:dyDescent="0.2">
      <c r="D718" s="181"/>
    </row>
    <row r="719" spans="4:4" x14ac:dyDescent="0.2">
      <c r="D719" s="181"/>
    </row>
    <row r="720" spans="4:4" x14ac:dyDescent="0.2">
      <c r="D720" s="181"/>
    </row>
    <row r="721" spans="4:4" x14ac:dyDescent="0.2">
      <c r="D721" s="181"/>
    </row>
    <row r="722" spans="4:4" x14ac:dyDescent="0.2">
      <c r="D722" s="181"/>
    </row>
    <row r="723" spans="4:4" x14ac:dyDescent="0.2">
      <c r="D723" s="181"/>
    </row>
    <row r="724" spans="4:4" x14ac:dyDescent="0.2">
      <c r="D724" s="181"/>
    </row>
    <row r="725" spans="4:4" x14ac:dyDescent="0.2">
      <c r="D725" s="181"/>
    </row>
    <row r="726" spans="4:4" x14ac:dyDescent="0.2">
      <c r="D726" s="181"/>
    </row>
    <row r="727" spans="4:4" x14ac:dyDescent="0.2">
      <c r="D727" s="181"/>
    </row>
    <row r="728" spans="4:4" x14ac:dyDescent="0.2">
      <c r="D728" s="181"/>
    </row>
    <row r="729" spans="4:4" x14ac:dyDescent="0.2">
      <c r="D729" s="181"/>
    </row>
    <row r="730" spans="4:4" x14ac:dyDescent="0.2">
      <c r="D730" s="181"/>
    </row>
    <row r="731" spans="4:4" x14ac:dyDescent="0.2">
      <c r="D731" s="181"/>
    </row>
    <row r="732" spans="4:4" x14ac:dyDescent="0.2">
      <c r="D732" s="181"/>
    </row>
    <row r="733" spans="4:4" x14ac:dyDescent="0.2">
      <c r="D733" s="181"/>
    </row>
    <row r="734" spans="4:4" x14ac:dyDescent="0.2">
      <c r="D734" s="181"/>
    </row>
    <row r="735" spans="4:4" x14ac:dyDescent="0.2">
      <c r="D735" s="181"/>
    </row>
    <row r="736" spans="4:4" x14ac:dyDescent="0.2">
      <c r="D736" s="181"/>
    </row>
    <row r="737" spans="4:4" x14ac:dyDescent="0.2">
      <c r="D737" s="181"/>
    </row>
    <row r="738" spans="4:4" x14ac:dyDescent="0.2">
      <c r="D738" s="181"/>
    </row>
    <row r="739" spans="4:4" x14ac:dyDescent="0.2">
      <c r="D739" s="181"/>
    </row>
    <row r="740" spans="4:4" x14ac:dyDescent="0.2">
      <c r="D740" s="181"/>
    </row>
    <row r="741" spans="4:4" x14ac:dyDescent="0.2">
      <c r="D741" s="181"/>
    </row>
    <row r="742" spans="4:4" x14ac:dyDescent="0.2">
      <c r="D742" s="181"/>
    </row>
    <row r="743" spans="4:4" x14ac:dyDescent="0.2">
      <c r="D743" s="181"/>
    </row>
    <row r="744" spans="4:4" x14ac:dyDescent="0.2">
      <c r="D744" s="181"/>
    </row>
    <row r="745" spans="4:4" x14ac:dyDescent="0.2">
      <c r="D745" s="181"/>
    </row>
    <row r="746" spans="4:4" x14ac:dyDescent="0.2">
      <c r="D746" s="181"/>
    </row>
    <row r="747" spans="4:4" x14ac:dyDescent="0.2">
      <c r="D747" s="181"/>
    </row>
    <row r="748" spans="4:4" x14ac:dyDescent="0.2">
      <c r="D748" s="181"/>
    </row>
    <row r="749" spans="4:4" x14ac:dyDescent="0.2">
      <c r="D749" s="181"/>
    </row>
    <row r="750" spans="4:4" x14ac:dyDescent="0.2">
      <c r="D750" s="181"/>
    </row>
    <row r="751" spans="4:4" x14ac:dyDescent="0.2">
      <c r="D751" s="181"/>
    </row>
    <row r="752" spans="4:4" x14ac:dyDescent="0.2">
      <c r="D752" s="181"/>
    </row>
    <row r="753" spans="4:4" x14ac:dyDescent="0.2">
      <c r="D753" s="181"/>
    </row>
    <row r="754" spans="4:4" x14ac:dyDescent="0.2">
      <c r="D754" s="181"/>
    </row>
    <row r="755" spans="4:4" x14ac:dyDescent="0.2">
      <c r="D755" s="181"/>
    </row>
    <row r="756" spans="4:4" x14ac:dyDescent="0.2">
      <c r="D756" s="181"/>
    </row>
    <row r="757" spans="4:4" x14ac:dyDescent="0.2">
      <c r="D757" s="181"/>
    </row>
    <row r="758" spans="4:4" x14ac:dyDescent="0.2">
      <c r="D758" s="181"/>
    </row>
    <row r="759" spans="4:4" x14ac:dyDescent="0.2">
      <c r="D759" s="181"/>
    </row>
    <row r="760" spans="4:4" x14ac:dyDescent="0.2">
      <c r="D760" s="181"/>
    </row>
    <row r="761" spans="4:4" x14ac:dyDescent="0.2">
      <c r="D761" s="181"/>
    </row>
    <row r="762" spans="4:4" x14ac:dyDescent="0.2">
      <c r="D762" s="181"/>
    </row>
    <row r="763" spans="4:4" x14ac:dyDescent="0.2">
      <c r="D763" s="181"/>
    </row>
    <row r="764" spans="4:4" x14ac:dyDescent="0.2">
      <c r="D764" s="181"/>
    </row>
    <row r="765" spans="4:4" x14ac:dyDescent="0.2">
      <c r="D765" s="181"/>
    </row>
    <row r="766" spans="4:4" x14ac:dyDescent="0.2">
      <c r="D766" s="181"/>
    </row>
    <row r="767" spans="4:4" x14ac:dyDescent="0.2">
      <c r="D767" s="181"/>
    </row>
    <row r="768" spans="4:4" x14ac:dyDescent="0.2">
      <c r="D768" s="181"/>
    </row>
    <row r="769" spans="4:4" x14ac:dyDescent="0.2">
      <c r="D769" s="181"/>
    </row>
    <row r="770" spans="4:4" x14ac:dyDescent="0.2">
      <c r="D770" s="181"/>
    </row>
    <row r="771" spans="4:4" x14ac:dyDescent="0.2">
      <c r="D771" s="181"/>
    </row>
    <row r="772" spans="4:4" x14ac:dyDescent="0.2">
      <c r="D772" s="181"/>
    </row>
    <row r="773" spans="4:4" x14ac:dyDescent="0.2">
      <c r="D773" s="181"/>
    </row>
    <row r="774" spans="4:4" x14ac:dyDescent="0.2">
      <c r="D774" s="181"/>
    </row>
    <row r="775" spans="4:4" x14ac:dyDescent="0.2">
      <c r="D775" s="181"/>
    </row>
    <row r="776" spans="4:4" x14ac:dyDescent="0.2">
      <c r="D776" s="181"/>
    </row>
    <row r="777" spans="4:4" x14ac:dyDescent="0.2">
      <c r="D777" s="181"/>
    </row>
    <row r="778" spans="4:4" x14ac:dyDescent="0.2">
      <c r="D778" s="181"/>
    </row>
    <row r="779" spans="4:4" x14ac:dyDescent="0.2">
      <c r="D779" s="181"/>
    </row>
    <row r="780" spans="4:4" x14ac:dyDescent="0.2">
      <c r="D780" s="181"/>
    </row>
    <row r="781" spans="4:4" x14ac:dyDescent="0.2">
      <c r="D781" s="181"/>
    </row>
    <row r="782" spans="4:4" x14ac:dyDescent="0.2">
      <c r="D782" s="181"/>
    </row>
    <row r="783" spans="4:4" x14ac:dyDescent="0.2">
      <c r="D783" s="181"/>
    </row>
    <row r="784" spans="4:4" x14ac:dyDescent="0.2">
      <c r="D784" s="181"/>
    </row>
    <row r="785" spans="4:4" x14ac:dyDescent="0.2">
      <c r="D785" s="181"/>
    </row>
    <row r="786" spans="4:4" x14ac:dyDescent="0.2">
      <c r="D786" s="181"/>
    </row>
    <row r="787" spans="4:4" x14ac:dyDescent="0.2">
      <c r="D787" s="181"/>
    </row>
    <row r="788" spans="4:4" x14ac:dyDescent="0.2">
      <c r="D788" s="181"/>
    </row>
    <row r="789" spans="4:4" x14ac:dyDescent="0.2">
      <c r="D789" s="181"/>
    </row>
    <row r="790" spans="4:4" x14ac:dyDescent="0.2">
      <c r="D790" s="181"/>
    </row>
    <row r="791" spans="4:4" x14ac:dyDescent="0.2">
      <c r="D791" s="181"/>
    </row>
    <row r="792" spans="4:4" x14ac:dyDescent="0.2">
      <c r="D792" s="181"/>
    </row>
    <row r="793" spans="4:4" x14ac:dyDescent="0.2">
      <c r="D793" s="181"/>
    </row>
    <row r="794" spans="4:4" x14ac:dyDescent="0.2">
      <c r="D794" s="181"/>
    </row>
    <row r="795" spans="4:4" x14ac:dyDescent="0.2">
      <c r="D795" s="181"/>
    </row>
    <row r="796" spans="4:4" x14ac:dyDescent="0.2">
      <c r="D796" s="181"/>
    </row>
    <row r="797" spans="4:4" x14ac:dyDescent="0.2">
      <c r="D797" s="181"/>
    </row>
    <row r="798" spans="4:4" x14ac:dyDescent="0.2">
      <c r="D798" s="181"/>
    </row>
    <row r="799" spans="4:4" x14ac:dyDescent="0.2">
      <c r="D799" s="181"/>
    </row>
    <row r="800" spans="4:4" x14ac:dyDescent="0.2">
      <c r="D800" s="181"/>
    </row>
    <row r="801" spans="4:4" x14ac:dyDescent="0.2">
      <c r="D801" s="181"/>
    </row>
    <row r="802" spans="4:4" x14ac:dyDescent="0.2">
      <c r="D802" s="181"/>
    </row>
    <row r="803" spans="4:4" x14ac:dyDescent="0.2">
      <c r="D803" s="181"/>
    </row>
    <row r="804" spans="4:4" x14ac:dyDescent="0.2">
      <c r="D804" s="181"/>
    </row>
    <row r="805" spans="4:4" x14ac:dyDescent="0.2">
      <c r="D805" s="181"/>
    </row>
    <row r="806" spans="4:4" x14ac:dyDescent="0.2">
      <c r="D806" s="181"/>
    </row>
    <row r="807" spans="4:4" x14ac:dyDescent="0.2">
      <c r="D807" s="181"/>
    </row>
    <row r="808" spans="4:4" x14ac:dyDescent="0.2">
      <c r="D808" s="181"/>
    </row>
    <row r="809" spans="4:4" x14ac:dyDescent="0.2">
      <c r="D809" s="181"/>
    </row>
    <row r="810" spans="4:4" x14ac:dyDescent="0.2">
      <c r="D810" s="181"/>
    </row>
    <row r="811" spans="4:4" x14ac:dyDescent="0.2">
      <c r="D811" s="181"/>
    </row>
    <row r="812" spans="4:4" x14ac:dyDescent="0.2">
      <c r="D812" s="181"/>
    </row>
    <row r="813" spans="4:4" x14ac:dyDescent="0.2">
      <c r="D813" s="181"/>
    </row>
    <row r="814" spans="4:4" x14ac:dyDescent="0.2">
      <c r="D814" s="181"/>
    </row>
    <row r="815" spans="4:4" x14ac:dyDescent="0.2">
      <c r="D815" s="181"/>
    </row>
    <row r="816" spans="4:4" x14ac:dyDescent="0.2">
      <c r="D816" s="181"/>
    </row>
    <row r="817" spans="4:4" x14ac:dyDescent="0.2">
      <c r="D817" s="181"/>
    </row>
    <row r="818" spans="4:4" x14ac:dyDescent="0.2">
      <c r="D818" s="181"/>
    </row>
    <row r="819" spans="4:4" x14ac:dyDescent="0.2">
      <c r="D819" s="181"/>
    </row>
    <row r="820" spans="4:4" x14ac:dyDescent="0.2">
      <c r="D820" s="181"/>
    </row>
    <row r="821" spans="4:4" x14ac:dyDescent="0.2">
      <c r="D821" s="181"/>
    </row>
    <row r="822" spans="4:4" x14ac:dyDescent="0.2">
      <c r="D822" s="181"/>
    </row>
    <row r="823" spans="4:4" x14ac:dyDescent="0.2">
      <c r="D823" s="181"/>
    </row>
    <row r="824" spans="4:4" x14ac:dyDescent="0.2">
      <c r="D824" s="181"/>
    </row>
    <row r="825" spans="4:4" x14ac:dyDescent="0.2">
      <c r="D825" s="181"/>
    </row>
    <row r="826" spans="4:4" x14ac:dyDescent="0.2">
      <c r="D826" s="181"/>
    </row>
    <row r="827" spans="4:4" x14ac:dyDescent="0.2">
      <c r="D827" s="181"/>
    </row>
    <row r="828" spans="4:4" x14ac:dyDescent="0.2">
      <c r="D828" s="181"/>
    </row>
    <row r="829" spans="4:4" x14ac:dyDescent="0.2">
      <c r="D829" s="181"/>
    </row>
    <row r="830" spans="4:4" x14ac:dyDescent="0.2">
      <c r="D830" s="181"/>
    </row>
    <row r="831" spans="4:4" x14ac:dyDescent="0.2">
      <c r="D831" s="181"/>
    </row>
    <row r="832" spans="4:4" x14ac:dyDescent="0.2">
      <c r="D832" s="181"/>
    </row>
    <row r="833" spans="4:4" x14ac:dyDescent="0.2">
      <c r="D833" s="181"/>
    </row>
    <row r="834" spans="4:4" x14ac:dyDescent="0.2">
      <c r="D834" s="181"/>
    </row>
    <row r="835" spans="4:4" x14ac:dyDescent="0.2">
      <c r="D835" s="181"/>
    </row>
    <row r="836" spans="4:4" x14ac:dyDescent="0.2">
      <c r="D836" s="181"/>
    </row>
    <row r="837" spans="4:4" x14ac:dyDescent="0.2">
      <c r="D837" s="181"/>
    </row>
    <row r="838" spans="4:4" x14ac:dyDescent="0.2">
      <c r="D838" s="181"/>
    </row>
    <row r="839" spans="4:4" x14ac:dyDescent="0.2">
      <c r="D839" s="181"/>
    </row>
    <row r="840" spans="4:4" x14ac:dyDescent="0.2">
      <c r="D840" s="181"/>
    </row>
    <row r="841" spans="4:4" x14ac:dyDescent="0.2">
      <c r="D841" s="181"/>
    </row>
    <row r="842" spans="4:4" x14ac:dyDescent="0.2">
      <c r="D842" s="181"/>
    </row>
    <row r="843" spans="4:4" x14ac:dyDescent="0.2">
      <c r="D843" s="181"/>
    </row>
    <row r="844" spans="4:4" x14ac:dyDescent="0.2">
      <c r="D844" s="181"/>
    </row>
    <row r="845" spans="4:4" x14ac:dyDescent="0.2">
      <c r="D845" s="181"/>
    </row>
    <row r="846" spans="4:4" x14ac:dyDescent="0.2">
      <c r="D846" s="181"/>
    </row>
    <row r="847" spans="4:4" x14ac:dyDescent="0.2">
      <c r="D847" s="181"/>
    </row>
    <row r="848" spans="4:4" x14ac:dyDescent="0.2">
      <c r="D848" s="181"/>
    </row>
    <row r="849" spans="4:4" x14ac:dyDescent="0.2">
      <c r="D849" s="181"/>
    </row>
    <row r="850" spans="4:4" x14ac:dyDescent="0.2">
      <c r="D850" s="181"/>
    </row>
    <row r="851" spans="4:4" x14ac:dyDescent="0.2">
      <c r="D851" s="181"/>
    </row>
    <row r="852" spans="4:4" x14ac:dyDescent="0.2">
      <c r="D852" s="181"/>
    </row>
    <row r="853" spans="4:4" x14ac:dyDescent="0.2">
      <c r="D853" s="181"/>
    </row>
    <row r="854" spans="4:4" x14ac:dyDescent="0.2">
      <c r="D854" s="181"/>
    </row>
    <row r="855" spans="4:4" x14ac:dyDescent="0.2">
      <c r="D855" s="181"/>
    </row>
    <row r="856" spans="4:4" x14ac:dyDescent="0.2">
      <c r="D856" s="181"/>
    </row>
    <row r="857" spans="4:4" x14ac:dyDescent="0.2">
      <c r="D857" s="181"/>
    </row>
    <row r="858" spans="4:4" x14ac:dyDescent="0.2">
      <c r="D858" s="181"/>
    </row>
    <row r="859" spans="4:4" x14ac:dyDescent="0.2">
      <c r="D859" s="181"/>
    </row>
    <row r="860" spans="4:4" x14ac:dyDescent="0.2">
      <c r="D860" s="181"/>
    </row>
    <row r="861" spans="4:4" x14ac:dyDescent="0.2">
      <c r="D861" s="181"/>
    </row>
    <row r="862" spans="4:4" x14ac:dyDescent="0.2">
      <c r="D862" s="181"/>
    </row>
    <row r="863" spans="4:4" x14ac:dyDescent="0.2">
      <c r="D863" s="181"/>
    </row>
    <row r="864" spans="4:4" x14ac:dyDescent="0.2">
      <c r="D864" s="181"/>
    </row>
    <row r="865" spans="4:4" x14ac:dyDescent="0.2">
      <c r="D865" s="181"/>
    </row>
    <row r="866" spans="4:4" x14ac:dyDescent="0.2">
      <c r="D866" s="181"/>
    </row>
    <row r="867" spans="4:4" x14ac:dyDescent="0.2">
      <c r="D867" s="181"/>
    </row>
    <row r="868" spans="4:4" x14ac:dyDescent="0.2">
      <c r="D868" s="181"/>
    </row>
    <row r="869" spans="4:4" x14ac:dyDescent="0.2">
      <c r="D869" s="181"/>
    </row>
    <row r="870" spans="4:4" x14ac:dyDescent="0.2">
      <c r="D870" s="181"/>
    </row>
    <row r="871" spans="4:4" x14ac:dyDescent="0.2">
      <c r="D871" s="181"/>
    </row>
    <row r="872" spans="4:4" x14ac:dyDescent="0.2">
      <c r="D872" s="181"/>
    </row>
    <row r="873" spans="4:4" x14ac:dyDescent="0.2">
      <c r="D873" s="181"/>
    </row>
    <row r="874" spans="4:4" x14ac:dyDescent="0.2">
      <c r="D874" s="181"/>
    </row>
    <row r="875" spans="4:4" x14ac:dyDescent="0.2">
      <c r="D875" s="181"/>
    </row>
    <row r="876" spans="4:4" x14ac:dyDescent="0.2">
      <c r="D876" s="181"/>
    </row>
    <row r="877" spans="4:4" x14ac:dyDescent="0.2">
      <c r="D877" s="181"/>
    </row>
    <row r="878" spans="4:4" x14ac:dyDescent="0.2">
      <c r="D878" s="181"/>
    </row>
    <row r="879" spans="4:4" x14ac:dyDescent="0.2">
      <c r="D879" s="181"/>
    </row>
    <row r="880" spans="4:4" x14ac:dyDescent="0.2">
      <c r="D880" s="181"/>
    </row>
    <row r="881" spans="4:4" x14ac:dyDescent="0.2">
      <c r="D881" s="181"/>
    </row>
    <row r="882" spans="4:4" x14ac:dyDescent="0.2">
      <c r="D882" s="181"/>
    </row>
    <row r="883" spans="4:4" x14ac:dyDescent="0.2">
      <c r="D883" s="181"/>
    </row>
    <row r="884" spans="4:4" x14ac:dyDescent="0.2">
      <c r="D884" s="181"/>
    </row>
    <row r="885" spans="4:4" x14ac:dyDescent="0.2">
      <c r="D885" s="181"/>
    </row>
    <row r="886" spans="4:4" x14ac:dyDescent="0.2">
      <c r="D886" s="181"/>
    </row>
    <row r="887" spans="4:4" x14ac:dyDescent="0.2">
      <c r="D887" s="181"/>
    </row>
    <row r="888" spans="4:4" x14ac:dyDescent="0.2">
      <c r="D888" s="181"/>
    </row>
    <row r="889" spans="4:4" x14ac:dyDescent="0.2">
      <c r="D889" s="181"/>
    </row>
    <row r="890" spans="4:4" x14ac:dyDescent="0.2">
      <c r="D890" s="181"/>
    </row>
    <row r="891" spans="4:4" x14ac:dyDescent="0.2">
      <c r="D891" s="181"/>
    </row>
    <row r="892" spans="4:4" x14ac:dyDescent="0.2">
      <c r="D892" s="181"/>
    </row>
    <row r="893" spans="4:4" x14ac:dyDescent="0.2">
      <c r="D893" s="181"/>
    </row>
    <row r="894" spans="4:4" x14ac:dyDescent="0.2">
      <c r="D894" s="181"/>
    </row>
    <row r="895" spans="4:4" x14ac:dyDescent="0.2">
      <c r="D895" s="181"/>
    </row>
    <row r="896" spans="4:4" x14ac:dyDescent="0.2">
      <c r="D896" s="181"/>
    </row>
    <row r="897" spans="4:4" x14ac:dyDescent="0.2">
      <c r="D897" s="181"/>
    </row>
    <row r="898" spans="4:4" x14ac:dyDescent="0.2">
      <c r="D898" s="181"/>
    </row>
    <row r="899" spans="4:4" x14ac:dyDescent="0.2">
      <c r="D899" s="181"/>
    </row>
    <row r="900" spans="4:4" x14ac:dyDescent="0.2">
      <c r="D900" s="181"/>
    </row>
    <row r="901" spans="4:4" x14ac:dyDescent="0.2">
      <c r="D901" s="181"/>
    </row>
    <row r="902" spans="4:4" x14ac:dyDescent="0.2">
      <c r="D902" s="181"/>
    </row>
    <row r="903" spans="4:4" x14ac:dyDescent="0.2">
      <c r="D903" s="181"/>
    </row>
    <row r="904" spans="4:4" x14ac:dyDescent="0.2">
      <c r="D904" s="181"/>
    </row>
    <row r="905" spans="4:4" x14ac:dyDescent="0.2">
      <c r="D905" s="181"/>
    </row>
    <row r="906" spans="4:4" x14ac:dyDescent="0.2">
      <c r="D906" s="181"/>
    </row>
    <row r="907" spans="4:4" x14ac:dyDescent="0.2">
      <c r="D907" s="181"/>
    </row>
    <row r="908" spans="4:4" x14ac:dyDescent="0.2">
      <c r="D908" s="181"/>
    </row>
    <row r="909" spans="4:4" x14ac:dyDescent="0.2">
      <c r="D909" s="181"/>
    </row>
    <row r="910" spans="4:4" x14ac:dyDescent="0.2">
      <c r="D910" s="181"/>
    </row>
    <row r="911" spans="4:4" x14ac:dyDescent="0.2">
      <c r="D911" s="181"/>
    </row>
    <row r="912" spans="4:4" x14ac:dyDescent="0.2">
      <c r="D912" s="181"/>
    </row>
    <row r="913" spans="4:4" x14ac:dyDescent="0.2">
      <c r="D913" s="181"/>
    </row>
    <row r="914" spans="4:4" x14ac:dyDescent="0.2">
      <c r="D914" s="181"/>
    </row>
    <row r="915" spans="4:4" x14ac:dyDescent="0.2">
      <c r="D915" s="181"/>
    </row>
    <row r="916" spans="4:4" x14ac:dyDescent="0.2">
      <c r="D916" s="181"/>
    </row>
    <row r="917" spans="4:4" x14ac:dyDescent="0.2">
      <c r="D917" s="181"/>
    </row>
    <row r="918" spans="4:4" x14ac:dyDescent="0.2">
      <c r="D918" s="181"/>
    </row>
    <row r="919" spans="4:4" x14ac:dyDescent="0.2">
      <c r="D919" s="181"/>
    </row>
    <row r="920" spans="4:4" x14ac:dyDescent="0.2">
      <c r="D920" s="181"/>
    </row>
    <row r="921" spans="4:4" x14ac:dyDescent="0.2">
      <c r="D921" s="181"/>
    </row>
    <row r="922" spans="4:4" x14ac:dyDescent="0.2">
      <c r="D922" s="181"/>
    </row>
    <row r="923" spans="4:4" x14ac:dyDescent="0.2">
      <c r="D923" s="181"/>
    </row>
    <row r="924" spans="4:4" x14ac:dyDescent="0.2">
      <c r="D924" s="181"/>
    </row>
    <row r="925" spans="4:4" x14ac:dyDescent="0.2">
      <c r="D925" s="181"/>
    </row>
    <row r="926" spans="4:4" x14ac:dyDescent="0.2">
      <c r="D926" s="181"/>
    </row>
    <row r="927" spans="4:4" x14ac:dyDescent="0.2">
      <c r="D927" s="181"/>
    </row>
    <row r="928" spans="4:4" x14ac:dyDescent="0.2">
      <c r="D928" s="181"/>
    </row>
    <row r="929" spans="4:4" x14ac:dyDescent="0.2">
      <c r="D929" s="181"/>
    </row>
    <row r="930" spans="4:4" x14ac:dyDescent="0.2">
      <c r="D930" s="181"/>
    </row>
    <row r="931" spans="4:4" x14ac:dyDescent="0.2">
      <c r="D931" s="181"/>
    </row>
    <row r="932" spans="4:4" x14ac:dyDescent="0.2">
      <c r="D932" s="181"/>
    </row>
    <row r="933" spans="4:4" x14ac:dyDescent="0.2">
      <c r="D933" s="181"/>
    </row>
    <row r="934" spans="4:4" x14ac:dyDescent="0.2">
      <c r="D934" s="181"/>
    </row>
    <row r="935" spans="4:4" x14ac:dyDescent="0.2">
      <c r="D935" s="181"/>
    </row>
    <row r="936" spans="4:4" x14ac:dyDescent="0.2">
      <c r="D936" s="181"/>
    </row>
    <row r="937" spans="4:4" x14ac:dyDescent="0.2">
      <c r="D937" s="181"/>
    </row>
    <row r="938" spans="4:4" x14ac:dyDescent="0.2">
      <c r="D938" s="181"/>
    </row>
    <row r="939" spans="4:4" x14ac:dyDescent="0.2">
      <c r="D939" s="181"/>
    </row>
    <row r="940" spans="4:4" x14ac:dyDescent="0.2">
      <c r="D940" s="181"/>
    </row>
    <row r="941" spans="4:4" x14ac:dyDescent="0.2">
      <c r="D941" s="181"/>
    </row>
    <row r="942" spans="4:4" x14ac:dyDescent="0.2">
      <c r="D942" s="181"/>
    </row>
    <row r="943" spans="4:4" x14ac:dyDescent="0.2">
      <c r="D943" s="181"/>
    </row>
    <row r="944" spans="4:4" x14ac:dyDescent="0.2">
      <c r="D944" s="181"/>
    </row>
    <row r="945" spans="4:4" x14ac:dyDescent="0.2">
      <c r="D945" s="181"/>
    </row>
    <row r="946" spans="4:4" x14ac:dyDescent="0.2">
      <c r="D946" s="181"/>
    </row>
    <row r="947" spans="4:4" x14ac:dyDescent="0.2">
      <c r="D947" s="181"/>
    </row>
    <row r="948" spans="4:4" x14ac:dyDescent="0.2">
      <c r="D948" s="181"/>
    </row>
    <row r="949" spans="4:4" x14ac:dyDescent="0.2">
      <c r="D949" s="181"/>
    </row>
    <row r="950" spans="4:4" x14ac:dyDescent="0.2">
      <c r="D950" s="181"/>
    </row>
    <row r="951" spans="4:4" x14ac:dyDescent="0.2">
      <c r="D951" s="181"/>
    </row>
    <row r="952" spans="4:4" x14ac:dyDescent="0.2">
      <c r="D952" s="181"/>
    </row>
    <row r="953" spans="4:4" x14ac:dyDescent="0.2">
      <c r="D953" s="181"/>
    </row>
    <row r="954" spans="4:4" x14ac:dyDescent="0.2">
      <c r="D954" s="181"/>
    </row>
    <row r="955" spans="4:4" x14ac:dyDescent="0.2">
      <c r="D955" s="181"/>
    </row>
    <row r="956" spans="4:4" x14ac:dyDescent="0.2">
      <c r="D956" s="181"/>
    </row>
    <row r="957" spans="4:4" x14ac:dyDescent="0.2">
      <c r="D957" s="181"/>
    </row>
    <row r="958" spans="4:4" x14ac:dyDescent="0.2">
      <c r="D958" s="181"/>
    </row>
    <row r="959" spans="4:4" x14ac:dyDescent="0.2">
      <c r="D959" s="181"/>
    </row>
    <row r="960" spans="4:4" x14ac:dyDescent="0.2">
      <c r="D960" s="181"/>
    </row>
    <row r="961" spans="4:4" x14ac:dyDescent="0.2">
      <c r="D961" s="181"/>
    </row>
    <row r="962" spans="4:4" x14ac:dyDescent="0.2">
      <c r="D962" s="181"/>
    </row>
    <row r="963" spans="4:4" x14ac:dyDescent="0.2">
      <c r="D963" s="181"/>
    </row>
    <row r="964" spans="4:4" x14ac:dyDescent="0.2">
      <c r="D964" s="181"/>
    </row>
    <row r="965" spans="4:4" x14ac:dyDescent="0.2">
      <c r="D965" s="181"/>
    </row>
    <row r="966" spans="4:4" x14ac:dyDescent="0.2">
      <c r="D966" s="181"/>
    </row>
    <row r="967" spans="4:4" x14ac:dyDescent="0.2">
      <c r="D967" s="181"/>
    </row>
    <row r="968" spans="4:4" x14ac:dyDescent="0.2">
      <c r="D968" s="181"/>
    </row>
    <row r="969" spans="4:4" x14ac:dyDescent="0.2">
      <c r="D969" s="181"/>
    </row>
    <row r="970" spans="4:4" x14ac:dyDescent="0.2">
      <c r="D970" s="181"/>
    </row>
    <row r="971" spans="4:4" x14ac:dyDescent="0.2">
      <c r="D971" s="181"/>
    </row>
    <row r="972" spans="4:4" x14ac:dyDescent="0.2">
      <c r="D972" s="181"/>
    </row>
    <row r="973" spans="4:4" x14ac:dyDescent="0.2">
      <c r="D973" s="181"/>
    </row>
    <row r="974" spans="4:4" x14ac:dyDescent="0.2">
      <c r="D974" s="181"/>
    </row>
    <row r="975" spans="4:4" x14ac:dyDescent="0.2">
      <c r="D975" s="181"/>
    </row>
    <row r="976" spans="4:4" x14ac:dyDescent="0.2">
      <c r="D976" s="181"/>
    </row>
    <row r="977" spans="4:4" x14ac:dyDescent="0.2">
      <c r="D977" s="181"/>
    </row>
    <row r="978" spans="4:4" x14ac:dyDescent="0.2">
      <c r="D978" s="181"/>
    </row>
    <row r="979" spans="4:4" x14ac:dyDescent="0.2">
      <c r="D979" s="181"/>
    </row>
    <row r="980" spans="4:4" x14ac:dyDescent="0.2">
      <c r="D980" s="181"/>
    </row>
    <row r="981" spans="4:4" x14ac:dyDescent="0.2">
      <c r="D981" s="181"/>
    </row>
    <row r="982" spans="4:4" x14ac:dyDescent="0.2">
      <c r="D982" s="181"/>
    </row>
    <row r="983" spans="4:4" x14ac:dyDescent="0.2">
      <c r="D983" s="181"/>
    </row>
    <row r="984" spans="4:4" x14ac:dyDescent="0.2">
      <c r="D984" s="181"/>
    </row>
    <row r="985" spans="4:4" x14ac:dyDescent="0.2">
      <c r="D985" s="181"/>
    </row>
    <row r="986" spans="4:4" x14ac:dyDescent="0.2">
      <c r="D986" s="181"/>
    </row>
    <row r="987" spans="4:4" x14ac:dyDescent="0.2">
      <c r="D987" s="181"/>
    </row>
    <row r="988" spans="4:4" x14ac:dyDescent="0.2">
      <c r="D988" s="181"/>
    </row>
    <row r="989" spans="4:4" x14ac:dyDescent="0.2">
      <c r="D989" s="181"/>
    </row>
    <row r="990" spans="4:4" x14ac:dyDescent="0.2">
      <c r="D990" s="181"/>
    </row>
    <row r="991" spans="4:4" x14ac:dyDescent="0.2">
      <c r="D991" s="181"/>
    </row>
    <row r="992" spans="4:4" x14ac:dyDescent="0.2">
      <c r="D992" s="181"/>
    </row>
    <row r="993" spans="4:4" x14ac:dyDescent="0.2">
      <c r="D993" s="181"/>
    </row>
    <row r="994" spans="4:4" x14ac:dyDescent="0.2">
      <c r="D994" s="181"/>
    </row>
    <row r="995" spans="4:4" x14ac:dyDescent="0.2">
      <c r="D995" s="181"/>
    </row>
    <row r="996" spans="4:4" x14ac:dyDescent="0.2">
      <c r="D996" s="181"/>
    </row>
    <row r="997" spans="4:4" x14ac:dyDescent="0.2">
      <c r="D997" s="181"/>
    </row>
    <row r="998" spans="4:4" x14ac:dyDescent="0.2">
      <c r="D998" s="181"/>
    </row>
    <row r="999" spans="4:4" x14ac:dyDescent="0.2">
      <c r="D999" s="181"/>
    </row>
    <row r="1000" spans="4:4" x14ac:dyDescent="0.2">
      <c r="D1000" s="181"/>
    </row>
    <row r="1001" spans="4:4" x14ac:dyDescent="0.2">
      <c r="D1001" s="181"/>
    </row>
    <row r="1002" spans="4:4" x14ac:dyDescent="0.2">
      <c r="D1002" s="181"/>
    </row>
    <row r="1003" spans="4:4" x14ac:dyDescent="0.2">
      <c r="D1003" s="181"/>
    </row>
    <row r="1004" spans="4:4" x14ac:dyDescent="0.2">
      <c r="D1004" s="181"/>
    </row>
    <row r="1005" spans="4:4" x14ac:dyDescent="0.2">
      <c r="D1005" s="181"/>
    </row>
    <row r="1006" spans="4:4" x14ac:dyDescent="0.2">
      <c r="D1006" s="181"/>
    </row>
    <row r="1007" spans="4:4" x14ac:dyDescent="0.2">
      <c r="D1007" s="181"/>
    </row>
    <row r="1008" spans="4:4" x14ac:dyDescent="0.2">
      <c r="D1008" s="181"/>
    </row>
    <row r="1009" spans="4:4" x14ac:dyDescent="0.2">
      <c r="D1009" s="181"/>
    </row>
    <row r="1010" spans="4:4" x14ac:dyDescent="0.2">
      <c r="D1010" s="181"/>
    </row>
    <row r="1011" spans="4:4" x14ac:dyDescent="0.2">
      <c r="D1011" s="181"/>
    </row>
    <row r="1012" spans="4:4" x14ac:dyDescent="0.2">
      <c r="D1012" s="181"/>
    </row>
    <row r="1013" spans="4:4" x14ac:dyDescent="0.2">
      <c r="D1013" s="181"/>
    </row>
    <row r="1014" spans="4:4" x14ac:dyDescent="0.2">
      <c r="D1014" s="181"/>
    </row>
    <row r="1015" spans="4:4" x14ac:dyDescent="0.2">
      <c r="D1015" s="181"/>
    </row>
    <row r="1016" spans="4:4" x14ac:dyDescent="0.2">
      <c r="D1016" s="181"/>
    </row>
    <row r="1017" spans="4:4" x14ac:dyDescent="0.2">
      <c r="D1017" s="181"/>
    </row>
    <row r="1018" spans="4:4" x14ac:dyDescent="0.2">
      <c r="D1018" s="181"/>
    </row>
    <row r="1019" spans="4:4" x14ac:dyDescent="0.2">
      <c r="D1019" s="181"/>
    </row>
    <row r="1020" spans="4:4" x14ac:dyDescent="0.2">
      <c r="D1020" s="181"/>
    </row>
    <row r="1021" spans="4:4" x14ac:dyDescent="0.2">
      <c r="D1021" s="181"/>
    </row>
    <row r="1022" spans="4:4" x14ac:dyDescent="0.2">
      <c r="D1022" s="181"/>
    </row>
    <row r="1023" spans="4:4" x14ac:dyDescent="0.2">
      <c r="D1023" s="181"/>
    </row>
    <row r="1024" spans="4:4" x14ac:dyDescent="0.2">
      <c r="D1024" s="181"/>
    </row>
    <row r="1025" spans="4:4" x14ac:dyDescent="0.2">
      <c r="D1025" s="181"/>
    </row>
    <row r="1026" spans="4:4" x14ac:dyDescent="0.2">
      <c r="D1026" s="181"/>
    </row>
    <row r="1027" spans="4:4" x14ac:dyDescent="0.2">
      <c r="D1027" s="181"/>
    </row>
    <row r="1028" spans="4:4" x14ac:dyDescent="0.2">
      <c r="D1028" s="181"/>
    </row>
    <row r="1029" spans="4:4" x14ac:dyDescent="0.2">
      <c r="D1029" s="181"/>
    </row>
    <row r="1030" spans="4:4" x14ac:dyDescent="0.2">
      <c r="D1030" s="181"/>
    </row>
    <row r="1031" spans="4:4" x14ac:dyDescent="0.2">
      <c r="D1031" s="181"/>
    </row>
    <row r="1032" spans="4:4" x14ac:dyDescent="0.2">
      <c r="D1032" s="181"/>
    </row>
    <row r="1033" spans="4:4" x14ac:dyDescent="0.2">
      <c r="D1033" s="181"/>
    </row>
    <row r="1034" spans="4:4" x14ac:dyDescent="0.2">
      <c r="D1034" s="181"/>
    </row>
    <row r="1035" spans="4:4" x14ac:dyDescent="0.2">
      <c r="D1035" s="181"/>
    </row>
    <row r="1036" spans="4:4" x14ac:dyDescent="0.2">
      <c r="D1036" s="181"/>
    </row>
    <row r="1037" spans="4:4" x14ac:dyDescent="0.2">
      <c r="D1037" s="181"/>
    </row>
    <row r="1038" spans="4:4" x14ac:dyDescent="0.2">
      <c r="D1038" s="181"/>
    </row>
    <row r="1039" spans="4:4" x14ac:dyDescent="0.2">
      <c r="D1039" s="181"/>
    </row>
    <row r="1040" spans="4:4" x14ac:dyDescent="0.2">
      <c r="D1040" s="181"/>
    </row>
    <row r="1041" spans="4:4" x14ac:dyDescent="0.2">
      <c r="D1041" s="181"/>
    </row>
    <row r="1042" spans="4:4" x14ac:dyDescent="0.2">
      <c r="D1042" s="181"/>
    </row>
    <row r="1043" spans="4:4" x14ac:dyDescent="0.2">
      <c r="D1043" s="181"/>
    </row>
    <row r="1044" spans="4:4" x14ac:dyDescent="0.2">
      <c r="D1044" s="181"/>
    </row>
    <row r="1045" spans="4:4" x14ac:dyDescent="0.2">
      <c r="D1045" s="181"/>
    </row>
    <row r="1046" spans="4:4" x14ac:dyDescent="0.2">
      <c r="D1046" s="181"/>
    </row>
    <row r="1047" spans="4:4" x14ac:dyDescent="0.2">
      <c r="D1047" s="181"/>
    </row>
    <row r="1048" spans="4:4" x14ac:dyDescent="0.2">
      <c r="D1048" s="181"/>
    </row>
    <row r="1049" spans="4:4" x14ac:dyDescent="0.2">
      <c r="D1049" s="181"/>
    </row>
    <row r="1050" spans="4:4" x14ac:dyDescent="0.2">
      <c r="D1050" s="181"/>
    </row>
    <row r="1051" spans="4:4" x14ac:dyDescent="0.2">
      <c r="D1051" s="181"/>
    </row>
    <row r="1052" spans="4:4" x14ac:dyDescent="0.2">
      <c r="D1052" s="181"/>
    </row>
    <row r="1053" spans="4:4" x14ac:dyDescent="0.2">
      <c r="D1053" s="181"/>
    </row>
    <row r="1054" spans="4:4" x14ac:dyDescent="0.2">
      <c r="D1054" s="181"/>
    </row>
    <row r="1055" spans="4:4" x14ac:dyDescent="0.2">
      <c r="D1055" s="181"/>
    </row>
    <row r="1056" spans="4:4" x14ac:dyDescent="0.2">
      <c r="D1056" s="181"/>
    </row>
    <row r="1057" spans="4:4" x14ac:dyDescent="0.2">
      <c r="D1057" s="181"/>
    </row>
    <row r="1058" spans="4:4" x14ac:dyDescent="0.2">
      <c r="D1058" s="181"/>
    </row>
    <row r="1059" spans="4:4" x14ac:dyDescent="0.2">
      <c r="D1059" s="181"/>
    </row>
    <row r="1060" spans="4:4" x14ac:dyDescent="0.2">
      <c r="D1060" s="181"/>
    </row>
    <row r="1061" spans="4:4" x14ac:dyDescent="0.2">
      <c r="D1061" s="181"/>
    </row>
    <row r="1062" spans="4:4" x14ac:dyDescent="0.2">
      <c r="D1062" s="181"/>
    </row>
    <row r="1063" spans="4:4" x14ac:dyDescent="0.2">
      <c r="D1063" s="181"/>
    </row>
    <row r="1064" spans="4:4" x14ac:dyDescent="0.2">
      <c r="D1064" s="181"/>
    </row>
    <row r="1065" spans="4:4" x14ac:dyDescent="0.2">
      <c r="D1065" s="181"/>
    </row>
    <row r="1066" spans="4:4" x14ac:dyDescent="0.2">
      <c r="D1066" s="181"/>
    </row>
    <row r="1067" spans="4:4" x14ac:dyDescent="0.2">
      <c r="D1067" s="181"/>
    </row>
    <row r="1068" spans="4:4" x14ac:dyDescent="0.2">
      <c r="D1068" s="181"/>
    </row>
    <row r="1069" spans="4:4" x14ac:dyDescent="0.2">
      <c r="D1069" s="181"/>
    </row>
    <row r="1070" spans="4:4" x14ac:dyDescent="0.2">
      <c r="D1070" s="181"/>
    </row>
    <row r="1071" spans="4:4" x14ac:dyDescent="0.2">
      <c r="D1071" s="181"/>
    </row>
    <row r="1072" spans="4:4" x14ac:dyDescent="0.2">
      <c r="D1072" s="181"/>
    </row>
    <row r="1073" spans="4:4" x14ac:dyDescent="0.2">
      <c r="D1073" s="181"/>
    </row>
    <row r="1074" spans="4:4" x14ac:dyDescent="0.2">
      <c r="D1074" s="181"/>
    </row>
    <row r="1075" spans="4:4" x14ac:dyDescent="0.2">
      <c r="D1075" s="181"/>
    </row>
    <row r="1076" spans="4:4" x14ac:dyDescent="0.2">
      <c r="D1076" s="181"/>
    </row>
    <row r="1077" spans="4:4" x14ac:dyDescent="0.2">
      <c r="D1077" s="181"/>
    </row>
    <row r="1078" spans="4:4" x14ac:dyDescent="0.2">
      <c r="D1078" s="181"/>
    </row>
    <row r="1079" spans="4:4" x14ac:dyDescent="0.2">
      <c r="D1079" s="181"/>
    </row>
    <row r="1080" spans="4:4" x14ac:dyDescent="0.2">
      <c r="D1080" s="181"/>
    </row>
    <row r="1081" spans="4:4" x14ac:dyDescent="0.2">
      <c r="D1081" s="181"/>
    </row>
    <row r="1082" spans="4:4" x14ac:dyDescent="0.2">
      <c r="D1082" s="181"/>
    </row>
    <row r="1083" spans="4:4" x14ac:dyDescent="0.2">
      <c r="D1083" s="181"/>
    </row>
    <row r="1084" spans="4:4" x14ac:dyDescent="0.2">
      <c r="D1084" s="181"/>
    </row>
    <row r="1085" spans="4:4" x14ac:dyDescent="0.2">
      <c r="D1085" s="181"/>
    </row>
    <row r="1086" spans="4:4" x14ac:dyDescent="0.2">
      <c r="D1086" s="181"/>
    </row>
    <row r="1087" spans="4:4" x14ac:dyDescent="0.2">
      <c r="D1087" s="181"/>
    </row>
    <row r="1088" spans="4:4" x14ac:dyDescent="0.2">
      <c r="D1088" s="181"/>
    </row>
    <row r="1089" spans="4:4" x14ac:dyDescent="0.2">
      <c r="D1089" s="181"/>
    </row>
    <row r="1090" spans="4:4" x14ac:dyDescent="0.2">
      <c r="D1090" s="181"/>
    </row>
    <row r="1091" spans="4:4" x14ac:dyDescent="0.2">
      <c r="D1091" s="181"/>
    </row>
    <row r="1092" spans="4:4" x14ac:dyDescent="0.2">
      <c r="D1092" s="181"/>
    </row>
    <row r="1093" spans="4:4" x14ac:dyDescent="0.2">
      <c r="D1093" s="181"/>
    </row>
    <row r="1094" spans="4:4" x14ac:dyDescent="0.2">
      <c r="D1094" s="181"/>
    </row>
    <row r="1095" spans="4:4" x14ac:dyDescent="0.2">
      <c r="D1095" s="181"/>
    </row>
    <row r="1096" spans="4:4" x14ac:dyDescent="0.2">
      <c r="D1096" s="181"/>
    </row>
    <row r="1097" spans="4:4" x14ac:dyDescent="0.2">
      <c r="D1097" s="181"/>
    </row>
    <row r="1098" spans="4:4" x14ac:dyDescent="0.2">
      <c r="D1098" s="181"/>
    </row>
    <row r="1099" spans="4:4" x14ac:dyDescent="0.2">
      <c r="D1099" s="181"/>
    </row>
    <row r="1100" spans="4:4" x14ac:dyDescent="0.2">
      <c r="D1100" s="181"/>
    </row>
    <row r="1101" spans="4:4" x14ac:dyDescent="0.2">
      <c r="D1101" s="181"/>
    </row>
    <row r="1102" spans="4:4" x14ac:dyDescent="0.2">
      <c r="D1102" s="181"/>
    </row>
    <row r="1103" spans="4:4" x14ac:dyDescent="0.2">
      <c r="D1103" s="181"/>
    </row>
    <row r="1104" spans="4:4" x14ac:dyDescent="0.2">
      <c r="D1104" s="181"/>
    </row>
    <row r="1105" spans="4:4" x14ac:dyDescent="0.2">
      <c r="D1105" s="181"/>
    </row>
    <row r="1106" spans="4:4" x14ac:dyDescent="0.2">
      <c r="D1106" s="181"/>
    </row>
    <row r="1107" spans="4:4" x14ac:dyDescent="0.2">
      <c r="D1107" s="181"/>
    </row>
    <row r="1108" spans="4:4" x14ac:dyDescent="0.2">
      <c r="D1108" s="181"/>
    </row>
    <row r="1109" spans="4:4" x14ac:dyDescent="0.2">
      <c r="D1109" s="181"/>
    </row>
    <row r="1110" spans="4:4" x14ac:dyDescent="0.2">
      <c r="D1110" s="181"/>
    </row>
    <row r="1111" spans="4:4" x14ac:dyDescent="0.2">
      <c r="D1111" s="181"/>
    </row>
    <row r="1112" spans="4:4" x14ac:dyDescent="0.2">
      <c r="D1112" s="181"/>
    </row>
    <row r="1113" spans="4:4" x14ac:dyDescent="0.2">
      <c r="D1113" s="181"/>
    </row>
    <row r="1114" spans="4:4" x14ac:dyDescent="0.2">
      <c r="D1114" s="181"/>
    </row>
    <row r="1115" spans="4:4" x14ac:dyDescent="0.2">
      <c r="D1115" s="181"/>
    </row>
    <row r="1116" spans="4:4" x14ac:dyDescent="0.2">
      <c r="D1116" s="181"/>
    </row>
    <row r="1117" spans="4:4" x14ac:dyDescent="0.2">
      <c r="D1117" s="181"/>
    </row>
    <row r="1118" spans="4:4" x14ac:dyDescent="0.2">
      <c r="D1118" s="181"/>
    </row>
    <row r="1119" spans="4:4" x14ac:dyDescent="0.2">
      <c r="D1119" s="181"/>
    </row>
    <row r="1120" spans="4:4" x14ac:dyDescent="0.2">
      <c r="D1120" s="181"/>
    </row>
    <row r="1121" spans="4:4" x14ac:dyDescent="0.2">
      <c r="D1121" s="181"/>
    </row>
    <row r="1122" spans="4:4" x14ac:dyDescent="0.2">
      <c r="D1122" s="181"/>
    </row>
    <row r="1123" spans="4:4" x14ac:dyDescent="0.2">
      <c r="D1123" s="181"/>
    </row>
    <row r="1124" spans="4:4" x14ac:dyDescent="0.2">
      <c r="D1124" s="181"/>
    </row>
    <row r="1125" spans="4:4" x14ac:dyDescent="0.2">
      <c r="D1125" s="181"/>
    </row>
    <row r="1126" spans="4:4" x14ac:dyDescent="0.2">
      <c r="D1126" s="181"/>
    </row>
    <row r="1127" spans="4:4" x14ac:dyDescent="0.2">
      <c r="D1127" s="181"/>
    </row>
    <row r="1128" spans="4:4" x14ac:dyDescent="0.2">
      <c r="D1128" s="181"/>
    </row>
    <row r="1129" spans="4:4" x14ac:dyDescent="0.2">
      <c r="D1129" s="181"/>
    </row>
    <row r="1130" spans="4:4" x14ac:dyDescent="0.2">
      <c r="D1130" s="181"/>
    </row>
    <row r="1131" spans="4:4" x14ac:dyDescent="0.2">
      <c r="D1131" s="181"/>
    </row>
    <row r="1132" spans="4:4" x14ac:dyDescent="0.2">
      <c r="D1132" s="181"/>
    </row>
    <row r="1133" spans="4:4" x14ac:dyDescent="0.2">
      <c r="D1133" s="181"/>
    </row>
    <row r="1134" spans="4:4" x14ac:dyDescent="0.2">
      <c r="D1134" s="181"/>
    </row>
    <row r="1135" spans="4:4" x14ac:dyDescent="0.2">
      <c r="D1135" s="181"/>
    </row>
    <row r="1136" spans="4:4" x14ac:dyDescent="0.2">
      <c r="D1136" s="181"/>
    </row>
    <row r="1137" spans="4:4" x14ac:dyDescent="0.2">
      <c r="D1137" s="181"/>
    </row>
    <row r="1138" spans="4:4" x14ac:dyDescent="0.2">
      <c r="D1138" s="181"/>
    </row>
    <row r="1139" spans="4:4" x14ac:dyDescent="0.2">
      <c r="D1139" s="181"/>
    </row>
    <row r="1140" spans="4:4" x14ac:dyDescent="0.2">
      <c r="D1140" s="181"/>
    </row>
    <row r="1141" spans="4:4" x14ac:dyDescent="0.2">
      <c r="D1141" s="181"/>
    </row>
    <row r="1142" spans="4:4" x14ac:dyDescent="0.2">
      <c r="D1142" s="181"/>
    </row>
    <row r="1143" spans="4:4" x14ac:dyDescent="0.2">
      <c r="D1143" s="181"/>
    </row>
    <row r="1144" spans="4:4" x14ac:dyDescent="0.2">
      <c r="D1144" s="181"/>
    </row>
    <row r="1145" spans="4:4" x14ac:dyDescent="0.2">
      <c r="D1145" s="181"/>
    </row>
    <row r="1146" spans="4:4" x14ac:dyDescent="0.2">
      <c r="D1146" s="181"/>
    </row>
    <row r="1147" spans="4:4" x14ac:dyDescent="0.2">
      <c r="D1147" s="181"/>
    </row>
    <row r="1148" spans="4:4" x14ac:dyDescent="0.2">
      <c r="D1148" s="181"/>
    </row>
    <row r="1149" spans="4:4" x14ac:dyDescent="0.2">
      <c r="D1149" s="181"/>
    </row>
    <row r="1150" spans="4:4" x14ac:dyDescent="0.2">
      <c r="D1150" s="181"/>
    </row>
    <row r="1151" spans="4:4" x14ac:dyDescent="0.2">
      <c r="D1151" s="181"/>
    </row>
    <row r="1152" spans="4:4" x14ac:dyDescent="0.2">
      <c r="D1152" s="181"/>
    </row>
    <row r="1153" spans="4:4" x14ac:dyDescent="0.2">
      <c r="D1153" s="181"/>
    </row>
    <row r="1154" spans="4:4" x14ac:dyDescent="0.2">
      <c r="D1154" s="181"/>
    </row>
    <row r="1155" spans="4:4" x14ac:dyDescent="0.2">
      <c r="D1155" s="181"/>
    </row>
    <row r="1156" spans="4:4" x14ac:dyDescent="0.2">
      <c r="D1156" s="181"/>
    </row>
    <row r="1157" spans="4:4" x14ac:dyDescent="0.2">
      <c r="D1157" s="181"/>
    </row>
    <row r="1158" spans="4:4" x14ac:dyDescent="0.2">
      <c r="D1158" s="181"/>
    </row>
    <row r="1159" spans="4:4" x14ac:dyDescent="0.2">
      <c r="D1159" s="181"/>
    </row>
    <row r="1160" spans="4:4" x14ac:dyDescent="0.2">
      <c r="D1160" s="181"/>
    </row>
    <row r="1161" spans="4:4" x14ac:dyDescent="0.2">
      <c r="D1161" s="181"/>
    </row>
    <row r="1162" spans="4:4" x14ac:dyDescent="0.2">
      <c r="D1162" s="181"/>
    </row>
    <row r="1163" spans="4:4" x14ac:dyDescent="0.2">
      <c r="D1163" s="181"/>
    </row>
    <row r="1164" spans="4:4" x14ac:dyDescent="0.2">
      <c r="D1164" s="181"/>
    </row>
    <row r="1165" spans="4:4" x14ac:dyDescent="0.2">
      <c r="D1165" s="181"/>
    </row>
    <row r="1166" spans="4:4" x14ac:dyDescent="0.2">
      <c r="D1166" s="181"/>
    </row>
    <row r="1167" spans="4:4" x14ac:dyDescent="0.2">
      <c r="D1167" s="181"/>
    </row>
    <row r="1168" spans="4:4" x14ac:dyDescent="0.2">
      <c r="D1168" s="181"/>
    </row>
    <row r="1169" spans="4:4" x14ac:dyDescent="0.2">
      <c r="D1169" s="181"/>
    </row>
    <row r="1170" spans="4:4" x14ac:dyDescent="0.2">
      <c r="D1170" s="181"/>
    </row>
    <row r="1171" spans="4:4" x14ac:dyDescent="0.2">
      <c r="D1171" s="181"/>
    </row>
    <row r="1172" spans="4:4" x14ac:dyDescent="0.2">
      <c r="D1172" s="181"/>
    </row>
    <row r="1173" spans="4:4" x14ac:dyDescent="0.2">
      <c r="D1173" s="181"/>
    </row>
    <row r="1174" spans="4:4" x14ac:dyDescent="0.2">
      <c r="D1174" s="181"/>
    </row>
    <row r="1175" spans="4:4" x14ac:dyDescent="0.2">
      <c r="D1175" s="181"/>
    </row>
    <row r="1176" spans="4:4" x14ac:dyDescent="0.2">
      <c r="D1176" s="181"/>
    </row>
    <row r="1177" spans="4:4" x14ac:dyDescent="0.2">
      <c r="D1177" s="181"/>
    </row>
    <row r="1178" spans="4:4" x14ac:dyDescent="0.2">
      <c r="D1178" s="181"/>
    </row>
    <row r="1179" spans="4:4" x14ac:dyDescent="0.2">
      <c r="D1179" s="181"/>
    </row>
    <row r="1180" spans="4:4" x14ac:dyDescent="0.2">
      <c r="D1180" s="181"/>
    </row>
    <row r="1181" spans="4:4" x14ac:dyDescent="0.2">
      <c r="D1181" s="181"/>
    </row>
    <row r="1182" spans="4:4" x14ac:dyDescent="0.2">
      <c r="D1182" s="181"/>
    </row>
    <row r="1183" spans="4:4" x14ac:dyDescent="0.2">
      <c r="D1183" s="181"/>
    </row>
    <row r="1184" spans="4:4" x14ac:dyDescent="0.2">
      <c r="D1184" s="181"/>
    </row>
    <row r="1185" spans="4:4" x14ac:dyDescent="0.2">
      <c r="D1185" s="181"/>
    </row>
    <row r="1186" spans="4:4" x14ac:dyDescent="0.2">
      <c r="D1186" s="181"/>
    </row>
    <row r="1187" spans="4:4" x14ac:dyDescent="0.2">
      <c r="D1187" s="181"/>
    </row>
    <row r="1188" spans="4:4" x14ac:dyDescent="0.2">
      <c r="D1188" s="181"/>
    </row>
    <row r="1189" spans="4:4" x14ac:dyDescent="0.2">
      <c r="D1189" s="181"/>
    </row>
    <row r="1190" spans="4:4" x14ac:dyDescent="0.2">
      <c r="D1190" s="181"/>
    </row>
    <row r="1191" spans="4:4" x14ac:dyDescent="0.2">
      <c r="D1191" s="181"/>
    </row>
    <row r="1192" spans="4:4" x14ac:dyDescent="0.2">
      <c r="D1192" s="181"/>
    </row>
    <row r="1193" spans="4:4" x14ac:dyDescent="0.2">
      <c r="D1193" s="181"/>
    </row>
    <row r="1194" spans="4:4" x14ac:dyDescent="0.2">
      <c r="D1194" s="181"/>
    </row>
    <row r="1195" spans="4:4" x14ac:dyDescent="0.2">
      <c r="D1195" s="181"/>
    </row>
    <row r="1196" spans="4:4" x14ac:dyDescent="0.2">
      <c r="D1196" s="181"/>
    </row>
    <row r="1197" spans="4:4" x14ac:dyDescent="0.2">
      <c r="D1197" s="181"/>
    </row>
    <row r="1198" spans="4:4" x14ac:dyDescent="0.2">
      <c r="D1198" s="181"/>
    </row>
    <row r="1199" spans="4:4" x14ac:dyDescent="0.2">
      <c r="D1199" s="181"/>
    </row>
    <row r="1200" spans="4:4" x14ac:dyDescent="0.2">
      <c r="D1200" s="181"/>
    </row>
    <row r="1201" spans="4:4" x14ac:dyDescent="0.2">
      <c r="D1201" s="181"/>
    </row>
    <row r="1202" spans="4:4" x14ac:dyDescent="0.2">
      <c r="D1202" s="181"/>
    </row>
    <row r="1203" spans="4:4" x14ac:dyDescent="0.2">
      <c r="D1203" s="181"/>
    </row>
    <row r="1204" spans="4:4" x14ac:dyDescent="0.2">
      <c r="D1204" s="181"/>
    </row>
    <row r="1205" spans="4:4" x14ac:dyDescent="0.2">
      <c r="D1205" s="181"/>
    </row>
    <row r="1206" spans="4:4" x14ac:dyDescent="0.2">
      <c r="D1206" s="181"/>
    </row>
    <row r="1207" spans="4:4" x14ac:dyDescent="0.2">
      <c r="D1207" s="181"/>
    </row>
    <row r="1208" spans="4:4" x14ac:dyDescent="0.2">
      <c r="D1208" s="181"/>
    </row>
    <row r="1209" spans="4:4" x14ac:dyDescent="0.2">
      <c r="D1209" s="181"/>
    </row>
    <row r="1210" spans="4:4" x14ac:dyDescent="0.2">
      <c r="D1210" s="181"/>
    </row>
    <row r="1211" spans="4:4" x14ac:dyDescent="0.2">
      <c r="D1211" s="181"/>
    </row>
    <row r="1212" spans="4:4" x14ac:dyDescent="0.2">
      <c r="D1212" s="181"/>
    </row>
    <row r="1213" spans="4:4" x14ac:dyDescent="0.2">
      <c r="D1213" s="181"/>
    </row>
    <row r="1214" spans="4:4" x14ac:dyDescent="0.2">
      <c r="D1214" s="181"/>
    </row>
    <row r="1215" spans="4:4" x14ac:dyDescent="0.2">
      <c r="D1215" s="181"/>
    </row>
    <row r="1216" spans="4:4" x14ac:dyDescent="0.2">
      <c r="D1216" s="181"/>
    </row>
    <row r="1217" spans="4:4" x14ac:dyDescent="0.2">
      <c r="D1217" s="181"/>
    </row>
    <row r="1218" spans="4:4" x14ac:dyDescent="0.2">
      <c r="D1218" s="181"/>
    </row>
    <row r="1219" spans="4:4" x14ac:dyDescent="0.2">
      <c r="D1219" s="181"/>
    </row>
    <row r="1220" spans="4:4" x14ac:dyDescent="0.2">
      <c r="D1220" s="181"/>
    </row>
    <row r="1221" spans="4:4" x14ac:dyDescent="0.2">
      <c r="D1221" s="181"/>
    </row>
    <row r="1222" spans="4:4" x14ac:dyDescent="0.2">
      <c r="D1222" s="181"/>
    </row>
    <row r="1223" spans="4:4" x14ac:dyDescent="0.2">
      <c r="D1223" s="181"/>
    </row>
    <row r="1224" spans="4:4" x14ac:dyDescent="0.2">
      <c r="D1224" s="181"/>
    </row>
    <row r="1225" spans="4:4" x14ac:dyDescent="0.2">
      <c r="D1225" s="181"/>
    </row>
    <row r="1226" spans="4:4" x14ac:dyDescent="0.2">
      <c r="D1226" s="181"/>
    </row>
    <row r="1227" spans="4:4" x14ac:dyDescent="0.2">
      <c r="D1227" s="181"/>
    </row>
    <row r="1228" spans="4:4" x14ac:dyDescent="0.2">
      <c r="D1228" s="181"/>
    </row>
    <row r="1229" spans="4:4" x14ac:dyDescent="0.2">
      <c r="D1229" s="181"/>
    </row>
    <row r="1230" spans="4:4" x14ac:dyDescent="0.2">
      <c r="D1230" s="181"/>
    </row>
    <row r="1231" spans="4:4" x14ac:dyDescent="0.2">
      <c r="D1231" s="181"/>
    </row>
    <row r="1232" spans="4:4" x14ac:dyDescent="0.2">
      <c r="D1232" s="181"/>
    </row>
    <row r="1233" spans="4:4" x14ac:dyDescent="0.2">
      <c r="D1233" s="181"/>
    </row>
    <row r="1234" spans="4:4" x14ac:dyDescent="0.2">
      <c r="D1234" s="181"/>
    </row>
    <row r="1235" spans="4:4" x14ac:dyDescent="0.2">
      <c r="D1235" s="181"/>
    </row>
    <row r="1236" spans="4:4" x14ac:dyDescent="0.2">
      <c r="D1236" s="181"/>
    </row>
    <row r="1237" spans="4:4" x14ac:dyDescent="0.2">
      <c r="D1237" s="181"/>
    </row>
    <row r="1238" spans="4:4" x14ac:dyDescent="0.2">
      <c r="D1238" s="181"/>
    </row>
    <row r="1239" spans="4:4" x14ac:dyDescent="0.2">
      <c r="D1239" s="181"/>
    </row>
    <row r="1240" spans="4:4" x14ac:dyDescent="0.2">
      <c r="D1240" s="181"/>
    </row>
    <row r="1241" spans="4:4" x14ac:dyDescent="0.2">
      <c r="D1241" s="181"/>
    </row>
    <row r="1242" spans="4:4" x14ac:dyDescent="0.2">
      <c r="D1242" s="181"/>
    </row>
    <row r="1243" spans="4:4" x14ac:dyDescent="0.2">
      <c r="D1243" s="181"/>
    </row>
    <row r="1244" spans="4:4" x14ac:dyDescent="0.2">
      <c r="D1244" s="181"/>
    </row>
    <row r="1245" spans="4:4" x14ac:dyDescent="0.2">
      <c r="D1245" s="181"/>
    </row>
    <row r="1246" spans="4:4" x14ac:dyDescent="0.2">
      <c r="D1246" s="181"/>
    </row>
    <row r="1247" spans="4:4" x14ac:dyDescent="0.2">
      <c r="D1247" s="181"/>
    </row>
    <row r="1248" spans="4:4" x14ac:dyDescent="0.2">
      <c r="D1248" s="181"/>
    </row>
    <row r="1249" spans="4:4" x14ac:dyDescent="0.2">
      <c r="D1249" s="181"/>
    </row>
    <row r="1250" spans="4:4" x14ac:dyDescent="0.2">
      <c r="D1250" s="181"/>
    </row>
    <row r="1251" spans="4:4" x14ac:dyDescent="0.2">
      <c r="D1251" s="181"/>
    </row>
    <row r="1252" spans="4:4" x14ac:dyDescent="0.2">
      <c r="D1252" s="181"/>
    </row>
    <row r="1253" spans="4:4" x14ac:dyDescent="0.2">
      <c r="D1253" s="181"/>
    </row>
    <row r="1254" spans="4:4" x14ac:dyDescent="0.2">
      <c r="D1254" s="181"/>
    </row>
    <row r="1255" spans="4:4" x14ac:dyDescent="0.2">
      <c r="D1255" s="181"/>
    </row>
    <row r="1256" spans="4:4" x14ac:dyDescent="0.2">
      <c r="D1256" s="181"/>
    </row>
    <row r="1257" spans="4:4" x14ac:dyDescent="0.2">
      <c r="D1257" s="181"/>
    </row>
    <row r="1258" spans="4:4" x14ac:dyDescent="0.2">
      <c r="D1258" s="181"/>
    </row>
    <row r="1259" spans="4:4" x14ac:dyDescent="0.2">
      <c r="D1259" s="181"/>
    </row>
    <row r="1260" spans="4:4" x14ac:dyDescent="0.2">
      <c r="D1260" s="181"/>
    </row>
    <row r="1261" spans="4:4" x14ac:dyDescent="0.2">
      <c r="D1261" s="181"/>
    </row>
    <row r="1262" spans="4:4" x14ac:dyDescent="0.2">
      <c r="D1262" s="181"/>
    </row>
    <row r="1263" spans="4:4" x14ac:dyDescent="0.2">
      <c r="D1263" s="181"/>
    </row>
    <row r="1264" spans="4:4" x14ac:dyDescent="0.2">
      <c r="D1264" s="181"/>
    </row>
    <row r="1265" spans="4:4" x14ac:dyDescent="0.2">
      <c r="D1265" s="181"/>
    </row>
    <row r="1266" spans="4:4" x14ac:dyDescent="0.2">
      <c r="D1266" s="181"/>
    </row>
    <row r="1267" spans="4:4" x14ac:dyDescent="0.2">
      <c r="D1267" s="181"/>
    </row>
    <row r="1268" spans="4:4" x14ac:dyDescent="0.2">
      <c r="D1268" s="181"/>
    </row>
    <row r="1269" spans="4:4" x14ac:dyDescent="0.2">
      <c r="D1269" s="181"/>
    </row>
    <row r="1270" spans="4:4" x14ac:dyDescent="0.2">
      <c r="D1270" s="181"/>
    </row>
    <row r="1271" spans="4:4" x14ac:dyDescent="0.2">
      <c r="D1271" s="181"/>
    </row>
    <row r="1272" spans="4:4" x14ac:dyDescent="0.2">
      <c r="D1272" s="181"/>
    </row>
    <row r="1273" spans="4:4" x14ac:dyDescent="0.2">
      <c r="D1273" s="181"/>
    </row>
    <row r="1274" spans="4:4" x14ac:dyDescent="0.2">
      <c r="D1274" s="181"/>
    </row>
    <row r="1275" spans="4:4" x14ac:dyDescent="0.2">
      <c r="D1275" s="181"/>
    </row>
    <row r="1276" spans="4:4" x14ac:dyDescent="0.2">
      <c r="D1276" s="181"/>
    </row>
    <row r="1277" spans="4:4" x14ac:dyDescent="0.2">
      <c r="D1277" s="181"/>
    </row>
    <row r="1278" spans="4:4" x14ac:dyDescent="0.2">
      <c r="D1278" s="181"/>
    </row>
    <row r="1279" spans="4:4" x14ac:dyDescent="0.2">
      <c r="D1279" s="181"/>
    </row>
    <row r="1280" spans="4:4" x14ac:dyDescent="0.2">
      <c r="D1280" s="181"/>
    </row>
    <row r="1281" spans="4:4" x14ac:dyDescent="0.2">
      <c r="D1281" s="181"/>
    </row>
    <row r="1282" spans="4:4" x14ac:dyDescent="0.2">
      <c r="D1282" s="181"/>
    </row>
    <row r="1283" spans="4:4" x14ac:dyDescent="0.2">
      <c r="D1283" s="181"/>
    </row>
    <row r="1284" spans="4:4" x14ac:dyDescent="0.2">
      <c r="D1284" s="181"/>
    </row>
    <row r="1285" spans="4:4" x14ac:dyDescent="0.2">
      <c r="D1285" s="181"/>
    </row>
    <row r="1286" spans="4:4" x14ac:dyDescent="0.2">
      <c r="D1286" s="181"/>
    </row>
    <row r="1287" spans="4:4" x14ac:dyDescent="0.2">
      <c r="D1287" s="181"/>
    </row>
    <row r="1288" spans="4:4" x14ac:dyDescent="0.2">
      <c r="D1288" s="181"/>
    </row>
    <row r="1289" spans="4:4" x14ac:dyDescent="0.2">
      <c r="D1289" s="181"/>
    </row>
    <row r="1290" spans="4:4" x14ac:dyDescent="0.2">
      <c r="D1290" s="181"/>
    </row>
    <row r="1291" spans="4:4" x14ac:dyDescent="0.2">
      <c r="D1291" s="181"/>
    </row>
    <row r="1292" spans="4:4" x14ac:dyDescent="0.2">
      <c r="D1292" s="181"/>
    </row>
    <row r="1293" spans="4:4" x14ac:dyDescent="0.2">
      <c r="D1293" s="181"/>
    </row>
    <row r="1294" spans="4:4" x14ac:dyDescent="0.2">
      <c r="D1294" s="181"/>
    </row>
    <row r="1295" spans="4:4" x14ac:dyDescent="0.2">
      <c r="D1295" s="181"/>
    </row>
    <row r="1296" spans="4:4" x14ac:dyDescent="0.2">
      <c r="D1296" s="181"/>
    </row>
    <row r="1297" spans="4:4" x14ac:dyDescent="0.2">
      <c r="D1297" s="181"/>
    </row>
    <row r="1298" spans="4:4" x14ac:dyDescent="0.2">
      <c r="D1298" s="181"/>
    </row>
    <row r="1299" spans="4:4" x14ac:dyDescent="0.2">
      <c r="D1299" s="181"/>
    </row>
    <row r="1300" spans="4:4" x14ac:dyDescent="0.2">
      <c r="D1300" s="181"/>
    </row>
    <row r="1301" spans="4:4" x14ac:dyDescent="0.2">
      <c r="D1301" s="181"/>
    </row>
    <row r="1302" spans="4:4" x14ac:dyDescent="0.2">
      <c r="D1302" s="181"/>
    </row>
    <row r="1303" spans="4:4" x14ac:dyDescent="0.2">
      <c r="D1303" s="181"/>
    </row>
    <row r="1304" spans="4:4" x14ac:dyDescent="0.2">
      <c r="D1304" s="181"/>
    </row>
    <row r="1305" spans="4:4" x14ac:dyDescent="0.2">
      <c r="D1305" s="181"/>
    </row>
    <row r="1306" spans="4:4" x14ac:dyDescent="0.2">
      <c r="D1306" s="181"/>
    </row>
    <row r="1307" spans="4:4" x14ac:dyDescent="0.2">
      <c r="D1307" s="181"/>
    </row>
    <row r="1308" spans="4:4" x14ac:dyDescent="0.2">
      <c r="D1308" s="181"/>
    </row>
    <row r="1309" spans="4:4" x14ac:dyDescent="0.2">
      <c r="D1309" s="181"/>
    </row>
    <row r="1310" spans="4:4" x14ac:dyDescent="0.2">
      <c r="D1310" s="181"/>
    </row>
    <row r="1311" spans="4:4" x14ac:dyDescent="0.2">
      <c r="D1311" s="181"/>
    </row>
    <row r="1312" spans="4:4" x14ac:dyDescent="0.2">
      <c r="D1312" s="181"/>
    </row>
    <row r="1313" spans="4:4" x14ac:dyDescent="0.2">
      <c r="D1313" s="181"/>
    </row>
    <row r="1314" spans="4:4" x14ac:dyDescent="0.2">
      <c r="D1314" s="181"/>
    </row>
    <row r="1315" spans="4:4" x14ac:dyDescent="0.2">
      <c r="D1315" s="181"/>
    </row>
    <row r="1316" spans="4:4" x14ac:dyDescent="0.2">
      <c r="D1316" s="181"/>
    </row>
    <row r="1317" spans="4:4" x14ac:dyDescent="0.2">
      <c r="D1317" s="181"/>
    </row>
    <row r="1318" spans="4:4" x14ac:dyDescent="0.2">
      <c r="D1318" s="181"/>
    </row>
    <row r="1319" spans="4:4" x14ac:dyDescent="0.2">
      <c r="D1319" s="181"/>
    </row>
    <row r="1320" spans="4:4" x14ac:dyDescent="0.2">
      <c r="D1320" s="181"/>
    </row>
    <row r="1321" spans="4:4" x14ac:dyDescent="0.2">
      <c r="D1321" s="181"/>
    </row>
    <row r="1322" spans="4:4" x14ac:dyDescent="0.2">
      <c r="D1322" s="181"/>
    </row>
    <row r="1323" spans="4:4" x14ac:dyDescent="0.2">
      <c r="D1323" s="181"/>
    </row>
    <row r="1324" spans="4:4" x14ac:dyDescent="0.2">
      <c r="D1324" s="181"/>
    </row>
    <row r="1325" spans="4:4" x14ac:dyDescent="0.2">
      <c r="D1325" s="181"/>
    </row>
    <row r="1326" spans="4:4" x14ac:dyDescent="0.2">
      <c r="D1326" s="181"/>
    </row>
    <row r="1327" spans="4:4" x14ac:dyDescent="0.2">
      <c r="D1327" s="181"/>
    </row>
    <row r="1328" spans="4:4" x14ac:dyDescent="0.2">
      <c r="D1328" s="181"/>
    </row>
    <row r="1329" spans="4:4" x14ac:dyDescent="0.2">
      <c r="D1329" s="181"/>
    </row>
    <row r="1330" spans="4:4" x14ac:dyDescent="0.2">
      <c r="D1330" s="181"/>
    </row>
    <row r="1331" spans="4:4" x14ac:dyDescent="0.2">
      <c r="D1331" s="181"/>
    </row>
    <row r="1332" spans="4:4" x14ac:dyDescent="0.2">
      <c r="D1332" s="181"/>
    </row>
    <row r="1333" spans="4:4" x14ac:dyDescent="0.2">
      <c r="D1333" s="181"/>
    </row>
    <row r="1334" spans="4:4" x14ac:dyDescent="0.2">
      <c r="D1334" s="181"/>
    </row>
    <row r="1335" spans="4:4" x14ac:dyDescent="0.2">
      <c r="D1335" s="181"/>
    </row>
    <row r="1336" spans="4:4" x14ac:dyDescent="0.2">
      <c r="D1336" s="181"/>
    </row>
    <row r="1337" spans="4:4" x14ac:dyDescent="0.2">
      <c r="D1337" s="181"/>
    </row>
    <row r="1338" spans="4:4" x14ac:dyDescent="0.2">
      <c r="D1338" s="181"/>
    </row>
    <row r="1339" spans="4:4" x14ac:dyDescent="0.2">
      <c r="D1339" s="181"/>
    </row>
    <row r="1340" spans="4:4" x14ac:dyDescent="0.2">
      <c r="D1340" s="181"/>
    </row>
    <row r="1341" spans="4:4" x14ac:dyDescent="0.2">
      <c r="D1341" s="181"/>
    </row>
    <row r="1342" spans="4:4" x14ac:dyDescent="0.2">
      <c r="D1342" s="181"/>
    </row>
    <row r="1343" spans="4:4" x14ac:dyDescent="0.2">
      <c r="D1343" s="181"/>
    </row>
    <row r="1344" spans="4:4" x14ac:dyDescent="0.2">
      <c r="D1344" s="181"/>
    </row>
    <row r="1345" spans="4:4" x14ac:dyDescent="0.2">
      <c r="D1345" s="181"/>
    </row>
    <row r="1346" spans="4:4" x14ac:dyDescent="0.2">
      <c r="D1346" s="181"/>
    </row>
    <row r="1347" spans="4:4" x14ac:dyDescent="0.2">
      <c r="D1347" s="181"/>
    </row>
    <row r="1348" spans="4:4" x14ac:dyDescent="0.2">
      <c r="D1348" s="181"/>
    </row>
    <row r="1349" spans="4:4" x14ac:dyDescent="0.2">
      <c r="D1349" s="181"/>
    </row>
    <row r="1350" spans="4:4" x14ac:dyDescent="0.2">
      <c r="D1350" s="181"/>
    </row>
    <row r="1351" spans="4:4" x14ac:dyDescent="0.2">
      <c r="D1351" s="181"/>
    </row>
    <row r="1352" spans="4:4" x14ac:dyDescent="0.2">
      <c r="D1352" s="181"/>
    </row>
    <row r="1353" spans="4:4" x14ac:dyDescent="0.2">
      <c r="D1353" s="181"/>
    </row>
    <row r="1354" spans="4:4" x14ac:dyDescent="0.2">
      <c r="D1354" s="181"/>
    </row>
    <row r="1355" spans="4:4" x14ac:dyDescent="0.2">
      <c r="D1355" s="181"/>
    </row>
    <row r="1356" spans="4:4" x14ac:dyDescent="0.2">
      <c r="D1356" s="181"/>
    </row>
    <row r="1357" spans="4:4" x14ac:dyDescent="0.2">
      <c r="D1357" s="181"/>
    </row>
    <row r="1358" spans="4:4" x14ac:dyDescent="0.2">
      <c r="D1358" s="181"/>
    </row>
    <row r="1359" spans="4:4" x14ac:dyDescent="0.2">
      <c r="D1359" s="181"/>
    </row>
    <row r="1360" spans="4:4" x14ac:dyDescent="0.2">
      <c r="D1360" s="181"/>
    </row>
    <row r="1361" spans="4:4" x14ac:dyDescent="0.2">
      <c r="D1361" s="181"/>
    </row>
    <row r="1362" spans="4:4" x14ac:dyDescent="0.2">
      <c r="D1362" s="181"/>
    </row>
    <row r="1363" spans="4:4" x14ac:dyDescent="0.2">
      <c r="D1363" s="181"/>
    </row>
    <row r="1364" spans="4:4" x14ac:dyDescent="0.2">
      <c r="D1364" s="181"/>
    </row>
    <row r="1365" spans="4:4" x14ac:dyDescent="0.2">
      <c r="D1365" s="181"/>
    </row>
    <row r="1366" spans="4:4" x14ac:dyDescent="0.2">
      <c r="D1366" s="181"/>
    </row>
    <row r="1367" spans="4:4" x14ac:dyDescent="0.2">
      <c r="D1367" s="181"/>
    </row>
    <row r="1368" spans="4:4" x14ac:dyDescent="0.2">
      <c r="D1368" s="181"/>
    </row>
    <row r="1369" spans="4:4" x14ac:dyDescent="0.2">
      <c r="D1369" s="181"/>
    </row>
    <row r="1370" spans="4:4" x14ac:dyDescent="0.2">
      <c r="D1370" s="181"/>
    </row>
    <row r="1371" spans="4:4" x14ac:dyDescent="0.2">
      <c r="D1371" s="181"/>
    </row>
    <row r="1372" spans="4:4" x14ac:dyDescent="0.2">
      <c r="D1372" s="181"/>
    </row>
    <row r="1373" spans="4:4" x14ac:dyDescent="0.2">
      <c r="D1373" s="181"/>
    </row>
    <row r="1374" spans="4:4" x14ac:dyDescent="0.2">
      <c r="D1374" s="181"/>
    </row>
    <row r="1375" spans="4:4" x14ac:dyDescent="0.2">
      <c r="D1375" s="181"/>
    </row>
    <row r="1376" spans="4:4" x14ac:dyDescent="0.2">
      <c r="D1376" s="181"/>
    </row>
    <row r="1377" spans="4:4" x14ac:dyDescent="0.2">
      <c r="D1377" s="181"/>
    </row>
    <row r="1378" spans="4:4" x14ac:dyDescent="0.2">
      <c r="D1378" s="181"/>
    </row>
    <row r="1379" spans="4:4" x14ac:dyDescent="0.2">
      <c r="D1379" s="181"/>
    </row>
    <row r="1380" spans="4:4" x14ac:dyDescent="0.2">
      <c r="D1380" s="181"/>
    </row>
    <row r="1381" spans="4:4" x14ac:dyDescent="0.2">
      <c r="D1381" s="181"/>
    </row>
    <row r="1382" spans="4:4" x14ac:dyDescent="0.2">
      <c r="D1382" s="181"/>
    </row>
    <row r="1383" spans="4:4" x14ac:dyDescent="0.2">
      <c r="D1383" s="181"/>
    </row>
    <row r="1384" spans="4:4" x14ac:dyDescent="0.2">
      <c r="D1384" s="181"/>
    </row>
    <row r="1385" spans="4:4" x14ac:dyDescent="0.2">
      <c r="D1385" s="181"/>
    </row>
    <row r="1386" spans="4:4" x14ac:dyDescent="0.2">
      <c r="D1386" s="181"/>
    </row>
    <row r="1387" spans="4:4" x14ac:dyDescent="0.2">
      <c r="D1387" s="181"/>
    </row>
    <row r="1388" spans="4:4" x14ac:dyDescent="0.2">
      <c r="D1388" s="181"/>
    </row>
    <row r="1389" spans="4:4" x14ac:dyDescent="0.2">
      <c r="D1389" s="181"/>
    </row>
    <row r="1390" spans="4:4" x14ac:dyDescent="0.2">
      <c r="D1390" s="181"/>
    </row>
    <row r="1391" spans="4:4" x14ac:dyDescent="0.2">
      <c r="D1391" s="181"/>
    </row>
    <row r="1392" spans="4:4" x14ac:dyDescent="0.2">
      <c r="D1392" s="181"/>
    </row>
    <row r="1393" spans="4:4" x14ac:dyDescent="0.2">
      <c r="D1393" s="181"/>
    </row>
    <row r="1394" spans="4:4" x14ac:dyDescent="0.2">
      <c r="D1394" s="181"/>
    </row>
    <row r="1395" spans="4:4" x14ac:dyDescent="0.2">
      <c r="D1395" s="181"/>
    </row>
    <row r="1396" spans="4:4" x14ac:dyDescent="0.2">
      <c r="D1396" s="181"/>
    </row>
    <row r="1397" spans="4:4" x14ac:dyDescent="0.2">
      <c r="D1397" s="181"/>
    </row>
    <row r="1398" spans="4:4" x14ac:dyDescent="0.2">
      <c r="D1398" s="181"/>
    </row>
    <row r="1399" spans="4:4" x14ac:dyDescent="0.2">
      <c r="D1399" s="181"/>
    </row>
    <row r="1400" spans="4:4" x14ac:dyDescent="0.2">
      <c r="D1400" s="181"/>
    </row>
    <row r="1401" spans="4:4" x14ac:dyDescent="0.2">
      <c r="D1401" s="181"/>
    </row>
    <row r="1402" spans="4:4" x14ac:dyDescent="0.2">
      <c r="D1402" s="181"/>
    </row>
    <row r="1403" spans="4:4" x14ac:dyDescent="0.2">
      <c r="D1403" s="181"/>
    </row>
    <row r="1404" spans="4:4" x14ac:dyDescent="0.2">
      <c r="D1404" s="181"/>
    </row>
    <row r="1405" spans="4:4" x14ac:dyDescent="0.2">
      <c r="D1405" s="181"/>
    </row>
    <row r="1406" spans="4:4" x14ac:dyDescent="0.2">
      <c r="D1406" s="181"/>
    </row>
    <row r="1407" spans="4:4" x14ac:dyDescent="0.2">
      <c r="D1407" s="181"/>
    </row>
    <row r="1408" spans="4:4" x14ac:dyDescent="0.2">
      <c r="D1408" s="181"/>
    </row>
    <row r="1409" spans="4:4" x14ac:dyDescent="0.2">
      <c r="D1409" s="181"/>
    </row>
    <row r="1410" spans="4:4" x14ac:dyDescent="0.2">
      <c r="D1410" s="181"/>
    </row>
    <row r="1411" spans="4:4" x14ac:dyDescent="0.2">
      <c r="D1411" s="181"/>
    </row>
    <row r="1412" spans="4:4" x14ac:dyDescent="0.2">
      <c r="D1412" s="181"/>
    </row>
    <row r="1413" spans="4:4" x14ac:dyDescent="0.2">
      <c r="D1413" s="181"/>
    </row>
    <row r="1414" spans="4:4" x14ac:dyDescent="0.2">
      <c r="D1414" s="181"/>
    </row>
    <row r="1415" spans="4:4" x14ac:dyDescent="0.2">
      <c r="D1415" s="181"/>
    </row>
    <row r="1416" spans="4:4" x14ac:dyDescent="0.2">
      <c r="D1416" s="181"/>
    </row>
    <row r="1417" spans="4:4" x14ac:dyDescent="0.2">
      <c r="D1417" s="181"/>
    </row>
    <row r="1418" spans="4:4" x14ac:dyDescent="0.2">
      <c r="D1418" s="181"/>
    </row>
    <row r="1419" spans="4:4" x14ac:dyDescent="0.2">
      <c r="D1419" s="181"/>
    </row>
    <row r="1420" spans="4:4" x14ac:dyDescent="0.2">
      <c r="D1420" s="181"/>
    </row>
    <row r="1421" spans="4:4" x14ac:dyDescent="0.2">
      <c r="D1421" s="181"/>
    </row>
    <row r="1422" spans="4:4" x14ac:dyDescent="0.2">
      <c r="D1422" s="181"/>
    </row>
    <row r="1423" spans="4:4" x14ac:dyDescent="0.2">
      <c r="D1423" s="181"/>
    </row>
    <row r="1424" spans="4:4" x14ac:dyDescent="0.2">
      <c r="D1424" s="181"/>
    </row>
    <row r="1425" spans="4:4" x14ac:dyDescent="0.2">
      <c r="D1425" s="181"/>
    </row>
    <row r="1426" spans="4:4" x14ac:dyDescent="0.2">
      <c r="D1426" s="181"/>
    </row>
    <row r="1427" spans="4:4" x14ac:dyDescent="0.2">
      <c r="D1427" s="181"/>
    </row>
    <row r="1428" spans="4:4" x14ac:dyDescent="0.2">
      <c r="D1428" s="181"/>
    </row>
    <row r="1429" spans="4:4" x14ac:dyDescent="0.2">
      <c r="D1429" s="181"/>
    </row>
    <row r="1430" spans="4:4" x14ac:dyDescent="0.2">
      <c r="D1430" s="181"/>
    </row>
    <row r="1431" spans="4:4" x14ac:dyDescent="0.2">
      <c r="D1431" s="181"/>
    </row>
    <row r="1432" spans="4:4" x14ac:dyDescent="0.2">
      <c r="D1432" s="181"/>
    </row>
    <row r="1433" spans="4:4" x14ac:dyDescent="0.2">
      <c r="D1433" s="181"/>
    </row>
    <row r="1434" spans="4:4" x14ac:dyDescent="0.2">
      <c r="D1434" s="181"/>
    </row>
    <row r="1435" spans="4:4" x14ac:dyDescent="0.2">
      <c r="D1435" s="181"/>
    </row>
    <row r="1436" spans="4:4" x14ac:dyDescent="0.2">
      <c r="D1436" s="181"/>
    </row>
    <row r="1437" spans="4:4" x14ac:dyDescent="0.2">
      <c r="D1437" s="181"/>
    </row>
    <row r="1438" spans="4:4" x14ac:dyDescent="0.2">
      <c r="D1438" s="181"/>
    </row>
    <row r="1439" spans="4:4" x14ac:dyDescent="0.2">
      <c r="D1439" s="181"/>
    </row>
    <row r="1440" spans="4:4" x14ac:dyDescent="0.2">
      <c r="D1440" s="181"/>
    </row>
    <row r="1441" spans="4:4" x14ac:dyDescent="0.2">
      <c r="D1441" s="181"/>
    </row>
    <row r="1442" spans="4:4" x14ac:dyDescent="0.2">
      <c r="D1442" s="181"/>
    </row>
    <row r="1443" spans="4:4" x14ac:dyDescent="0.2">
      <c r="D1443" s="181"/>
    </row>
    <row r="1444" spans="4:4" x14ac:dyDescent="0.2">
      <c r="D1444" s="181"/>
    </row>
    <row r="1445" spans="4:4" x14ac:dyDescent="0.2">
      <c r="D1445" s="181"/>
    </row>
    <row r="1446" spans="4:4" x14ac:dyDescent="0.2">
      <c r="D1446" s="181"/>
    </row>
    <row r="1447" spans="4:4" x14ac:dyDescent="0.2">
      <c r="D1447" s="181"/>
    </row>
    <row r="1448" spans="4:4" x14ac:dyDescent="0.2">
      <c r="D1448" s="181"/>
    </row>
    <row r="1449" spans="4:4" x14ac:dyDescent="0.2">
      <c r="D1449" s="181"/>
    </row>
    <row r="1450" spans="4:4" x14ac:dyDescent="0.2">
      <c r="D1450" s="181"/>
    </row>
    <row r="1451" spans="4:4" x14ac:dyDescent="0.2">
      <c r="D1451" s="181"/>
    </row>
    <row r="1452" spans="4:4" x14ac:dyDescent="0.2">
      <c r="D1452" s="181"/>
    </row>
    <row r="1453" spans="4:4" x14ac:dyDescent="0.2">
      <c r="D1453" s="181"/>
    </row>
    <row r="1454" spans="4:4" x14ac:dyDescent="0.2">
      <c r="D1454" s="181"/>
    </row>
    <row r="1455" spans="4:4" x14ac:dyDescent="0.2">
      <c r="D1455" s="181"/>
    </row>
    <row r="1456" spans="4:4" x14ac:dyDescent="0.2">
      <c r="D1456" s="181"/>
    </row>
    <row r="1457" spans="4:4" x14ac:dyDescent="0.2">
      <c r="D1457" s="181"/>
    </row>
    <row r="1458" spans="4:4" x14ac:dyDescent="0.2">
      <c r="D1458" s="181"/>
    </row>
    <row r="1459" spans="4:4" x14ac:dyDescent="0.2">
      <c r="D1459" s="181"/>
    </row>
    <row r="1460" spans="4:4" x14ac:dyDescent="0.2">
      <c r="D1460" s="181"/>
    </row>
    <row r="1461" spans="4:4" x14ac:dyDescent="0.2">
      <c r="D1461" s="181"/>
    </row>
    <row r="1462" spans="4:4" x14ac:dyDescent="0.2">
      <c r="D1462" s="181"/>
    </row>
    <row r="1463" spans="4:4" x14ac:dyDescent="0.2">
      <c r="D1463" s="181"/>
    </row>
    <row r="1464" spans="4:4" x14ac:dyDescent="0.2">
      <c r="D1464" s="181"/>
    </row>
    <row r="1465" spans="4:4" x14ac:dyDescent="0.2">
      <c r="D1465" s="181"/>
    </row>
    <row r="1466" spans="4:4" x14ac:dyDescent="0.2">
      <c r="D1466" s="181"/>
    </row>
    <row r="1467" spans="4:4" x14ac:dyDescent="0.2">
      <c r="D1467" s="181"/>
    </row>
    <row r="1468" spans="4:4" x14ac:dyDescent="0.2">
      <c r="D1468" s="181"/>
    </row>
    <row r="1469" spans="4:4" x14ac:dyDescent="0.2">
      <c r="D1469" s="181"/>
    </row>
    <row r="1470" spans="4:4" x14ac:dyDescent="0.2">
      <c r="D1470" s="181"/>
    </row>
    <row r="1471" spans="4:4" x14ac:dyDescent="0.2">
      <c r="D1471" s="181"/>
    </row>
    <row r="1472" spans="4:4" x14ac:dyDescent="0.2">
      <c r="D1472" s="181"/>
    </row>
    <row r="1473" spans="4:4" x14ac:dyDescent="0.2">
      <c r="D1473" s="181"/>
    </row>
    <row r="1474" spans="4:4" x14ac:dyDescent="0.2">
      <c r="D1474" s="181"/>
    </row>
    <row r="1475" spans="4:4" x14ac:dyDescent="0.2">
      <c r="D1475" s="181"/>
    </row>
    <row r="1476" spans="4:4" x14ac:dyDescent="0.2">
      <c r="D1476" s="181"/>
    </row>
    <row r="1477" spans="4:4" x14ac:dyDescent="0.2">
      <c r="D1477" s="181"/>
    </row>
    <row r="1478" spans="4:4" x14ac:dyDescent="0.2">
      <c r="D1478" s="181"/>
    </row>
    <row r="1479" spans="4:4" x14ac:dyDescent="0.2">
      <c r="D1479" s="181"/>
    </row>
    <row r="1480" spans="4:4" x14ac:dyDescent="0.2">
      <c r="D1480" s="181"/>
    </row>
    <row r="1481" spans="4:4" x14ac:dyDescent="0.2">
      <c r="D1481" s="181"/>
    </row>
    <row r="1482" spans="4:4" x14ac:dyDescent="0.2">
      <c r="D1482" s="181"/>
    </row>
    <row r="1483" spans="4:4" x14ac:dyDescent="0.2">
      <c r="D1483" s="181"/>
    </row>
    <row r="1484" spans="4:4" x14ac:dyDescent="0.2">
      <c r="D1484" s="181"/>
    </row>
    <row r="1485" spans="4:4" x14ac:dyDescent="0.2">
      <c r="D1485" s="181"/>
    </row>
    <row r="1486" spans="4:4" x14ac:dyDescent="0.2">
      <c r="D1486" s="181"/>
    </row>
    <row r="1487" spans="4:4" x14ac:dyDescent="0.2">
      <c r="D1487" s="181"/>
    </row>
    <row r="1488" spans="4:4" x14ac:dyDescent="0.2">
      <c r="D1488" s="181"/>
    </row>
    <row r="1489" spans="4:4" x14ac:dyDescent="0.2">
      <c r="D1489" s="181"/>
    </row>
    <row r="1490" spans="4:4" x14ac:dyDescent="0.2">
      <c r="D1490" s="181"/>
    </row>
    <row r="1491" spans="4:4" x14ac:dyDescent="0.2">
      <c r="D1491" s="181"/>
    </row>
    <row r="1492" spans="4:4" x14ac:dyDescent="0.2">
      <c r="D1492" s="181"/>
    </row>
    <row r="1493" spans="4:4" x14ac:dyDescent="0.2">
      <c r="D1493" s="181"/>
    </row>
    <row r="1494" spans="4:4" x14ac:dyDescent="0.2">
      <c r="D1494" s="181"/>
    </row>
    <row r="1495" spans="4:4" x14ac:dyDescent="0.2">
      <c r="D1495" s="181"/>
    </row>
    <row r="1496" spans="4:4" x14ac:dyDescent="0.2">
      <c r="D1496" s="181"/>
    </row>
    <row r="1497" spans="4:4" x14ac:dyDescent="0.2">
      <c r="D1497" s="181"/>
    </row>
    <row r="1498" spans="4:4" x14ac:dyDescent="0.2">
      <c r="D1498" s="181"/>
    </row>
    <row r="1499" spans="4:4" x14ac:dyDescent="0.2">
      <c r="D1499" s="181"/>
    </row>
    <row r="1500" spans="4:4" x14ac:dyDescent="0.2">
      <c r="D1500" s="181"/>
    </row>
    <row r="1501" spans="4:4" x14ac:dyDescent="0.2">
      <c r="D1501" s="181"/>
    </row>
    <row r="1502" spans="4:4" x14ac:dyDescent="0.2">
      <c r="D1502" s="181"/>
    </row>
    <row r="1503" spans="4:4" x14ac:dyDescent="0.2">
      <c r="D1503" s="181"/>
    </row>
    <row r="1504" spans="4:4" x14ac:dyDescent="0.2">
      <c r="D1504" s="181"/>
    </row>
    <row r="1505" spans="4:4" x14ac:dyDescent="0.2">
      <c r="D1505" s="181"/>
    </row>
    <row r="1506" spans="4:4" x14ac:dyDescent="0.2">
      <c r="D1506" s="181"/>
    </row>
    <row r="1507" spans="4:4" x14ac:dyDescent="0.2">
      <c r="D1507" s="181"/>
    </row>
    <row r="1508" spans="4:4" x14ac:dyDescent="0.2">
      <c r="D1508" s="181"/>
    </row>
    <row r="1509" spans="4:4" x14ac:dyDescent="0.2">
      <c r="D1509" s="181"/>
    </row>
    <row r="1510" spans="4:4" x14ac:dyDescent="0.2">
      <c r="D1510" s="181"/>
    </row>
    <row r="1511" spans="4:4" x14ac:dyDescent="0.2">
      <c r="D1511" s="181"/>
    </row>
    <row r="1512" spans="4:4" x14ac:dyDescent="0.2">
      <c r="D1512" s="181"/>
    </row>
    <row r="1513" spans="4:4" x14ac:dyDescent="0.2">
      <c r="D1513" s="181"/>
    </row>
    <row r="1514" spans="4:4" x14ac:dyDescent="0.2">
      <c r="D1514" s="181"/>
    </row>
    <row r="1515" spans="4:4" x14ac:dyDescent="0.2">
      <c r="D1515" s="181"/>
    </row>
    <row r="1516" spans="4:4" x14ac:dyDescent="0.2">
      <c r="D1516" s="181"/>
    </row>
    <row r="1517" spans="4:4" x14ac:dyDescent="0.2">
      <c r="D1517" s="181"/>
    </row>
    <row r="1518" spans="4:4" x14ac:dyDescent="0.2">
      <c r="D1518" s="181"/>
    </row>
    <row r="1519" spans="4:4" x14ac:dyDescent="0.2">
      <c r="D1519" s="181"/>
    </row>
    <row r="1520" spans="4:4" x14ac:dyDescent="0.2">
      <c r="D1520" s="181"/>
    </row>
    <row r="1521" spans="4:4" x14ac:dyDescent="0.2">
      <c r="D1521" s="181"/>
    </row>
    <row r="1522" spans="4:4" x14ac:dyDescent="0.2">
      <c r="D1522" s="181"/>
    </row>
    <row r="1523" spans="4:4" x14ac:dyDescent="0.2">
      <c r="D1523" s="181"/>
    </row>
    <row r="1524" spans="4:4" x14ac:dyDescent="0.2">
      <c r="D1524" s="181"/>
    </row>
    <row r="1525" spans="4:4" x14ac:dyDescent="0.2">
      <c r="D1525" s="181"/>
    </row>
    <row r="1526" spans="4:4" x14ac:dyDescent="0.2">
      <c r="D1526" s="181"/>
    </row>
    <row r="1527" spans="4:4" x14ac:dyDescent="0.2">
      <c r="D1527" s="181"/>
    </row>
    <row r="1528" spans="4:4" x14ac:dyDescent="0.2">
      <c r="D1528" s="181"/>
    </row>
    <row r="1529" spans="4:4" x14ac:dyDescent="0.2">
      <c r="D1529" s="181"/>
    </row>
    <row r="1530" spans="4:4" x14ac:dyDescent="0.2">
      <c r="D1530" s="181"/>
    </row>
    <row r="1531" spans="4:4" x14ac:dyDescent="0.2">
      <c r="D1531" s="181"/>
    </row>
    <row r="1532" spans="4:4" x14ac:dyDescent="0.2">
      <c r="D1532" s="181"/>
    </row>
    <row r="1533" spans="4:4" x14ac:dyDescent="0.2">
      <c r="D1533" s="181"/>
    </row>
    <row r="1534" spans="4:4" x14ac:dyDescent="0.2">
      <c r="D1534" s="181"/>
    </row>
    <row r="1535" spans="4:4" x14ac:dyDescent="0.2">
      <c r="D1535" s="181"/>
    </row>
    <row r="1536" spans="4:4" x14ac:dyDescent="0.2">
      <c r="D1536" s="181"/>
    </row>
    <row r="1537" spans="4:4" x14ac:dyDescent="0.2">
      <c r="D1537" s="181"/>
    </row>
    <row r="1538" spans="4:4" x14ac:dyDescent="0.2">
      <c r="D1538" s="181"/>
    </row>
    <row r="1539" spans="4:4" x14ac:dyDescent="0.2">
      <c r="D1539" s="181"/>
    </row>
    <row r="1540" spans="4:4" x14ac:dyDescent="0.2">
      <c r="D1540" s="181"/>
    </row>
    <row r="1541" spans="4:4" x14ac:dyDescent="0.2">
      <c r="D1541" s="181"/>
    </row>
    <row r="1542" spans="4:4" x14ac:dyDescent="0.2">
      <c r="D1542" s="181"/>
    </row>
    <row r="1543" spans="4:4" x14ac:dyDescent="0.2">
      <c r="D1543" s="181"/>
    </row>
    <row r="1544" spans="4:4" x14ac:dyDescent="0.2">
      <c r="D1544" s="181"/>
    </row>
    <row r="1545" spans="4:4" x14ac:dyDescent="0.2">
      <c r="D1545" s="181"/>
    </row>
    <row r="1546" spans="4:4" x14ac:dyDescent="0.2">
      <c r="D1546" s="181"/>
    </row>
    <row r="1547" spans="4:4" x14ac:dyDescent="0.2">
      <c r="D1547" s="181"/>
    </row>
    <row r="1548" spans="4:4" x14ac:dyDescent="0.2">
      <c r="D1548" s="181"/>
    </row>
    <row r="1549" spans="4:4" x14ac:dyDescent="0.2">
      <c r="D1549" s="181"/>
    </row>
    <row r="1550" spans="4:4" x14ac:dyDescent="0.2">
      <c r="D1550" s="181"/>
    </row>
    <row r="1551" spans="4:4" x14ac:dyDescent="0.2">
      <c r="D1551" s="181"/>
    </row>
    <row r="1552" spans="4:4" x14ac:dyDescent="0.2">
      <c r="D1552" s="181"/>
    </row>
    <row r="1553" spans="4:4" x14ac:dyDescent="0.2">
      <c r="D1553" s="181"/>
    </row>
    <row r="1554" spans="4:4" x14ac:dyDescent="0.2">
      <c r="D1554" s="181"/>
    </row>
    <row r="1555" spans="4:4" x14ac:dyDescent="0.2">
      <c r="D1555" s="181"/>
    </row>
    <row r="1556" spans="4:4" x14ac:dyDescent="0.2">
      <c r="D1556" s="181"/>
    </row>
    <row r="1557" spans="4:4" x14ac:dyDescent="0.2">
      <c r="D1557" s="181"/>
    </row>
    <row r="1558" spans="4:4" x14ac:dyDescent="0.2">
      <c r="D1558" s="181"/>
    </row>
    <row r="1559" spans="4:4" x14ac:dyDescent="0.2">
      <c r="D1559" s="181"/>
    </row>
    <row r="1560" spans="4:4" x14ac:dyDescent="0.2">
      <c r="D1560" s="181"/>
    </row>
    <row r="1561" spans="4:4" x14ac:dyDescent="0.2">
      <c r="D1561" s="181"/>
    </row>
    <row r="1562" spans="4:4" x14ac:dyDescent="0.2">
      <c r="D1562" s="181"/>
    </row>
    <row r="1563" spans="4:4" x14ac:dyDescent="0.2">
      <c r="D1563" s="181"/>
    </row>
    <row r="1564" spans="4:4" x14ac:dyDescent="0.2">
      <c r="D1564" s="181"/>
    </row>
    <row r="1565" spans="4:4" x14ac:dyDescent="0.2">
      <c r="D1565" s="181"/>
    </row>
    <row r="1566" spans="4:4" x14ac:dyDescent="0.2">
      <c r="D1566" s="181"/>
    </row>
    <row r="1567" spans="4:4" x14ac:dyDescent="0.2">
      <c r="D1567" s="181"/>
    </row>
    <row r="1568" spans="4:4" x14ac:dyDescent="0.2">
      <c r="D1568" s="181"/>
    </row>
    <row r="1569" spans="4:4" x14ac:dyDescent="0.2">
      <c r="D1569" s="181"/>
    </row>
    <row r="1570" spans="4:4" x14ac:dyDescent="0.2">
      <c r="D1570" s="181"/>
    </row>
    <row r="1571" spans="4:4" x14ac:dyDescent="0.2">
      <c r="D1571" s="181"/>
    </row>
    <row r="1572" spans="4:4" x14ac:dyDescent="0.2">
      <c r="D1572" s="181"/>
    </row>
    <row r="1573" spans="4:4" x14ac:dyDescent="0.2">
      <c r="D1573" s="181"/>
    </row>
    <row r="1574" spans="4:4" x14ac:dyDescent="0.2">
      <c r="D1574" s="181"/>
    </row>
    <row r="1575" spans="4:4" x14ac:dyDescent="0.2">
      <c r="D1575" s="181"/>
    </row>
    <row r="1576" spans="4:4" x14ac:dyDescent="0.2">
      <c r="D1576" s="181"/>
    </row>
    <row r="1577" spans="4:4" x14ac:dyDescent="0.2">
      <c r="D1577" s="181"/>
    </row>
    <row r="1578" spans="4:4" x14ac:dyDescent="0.2">
      <c r="D1578" s="181"/>
    </row>
    <row r="1579" spans="4:4" x14ac:dyDescent="0.2">
      <c r="D1579" s="181"/>
    </row>
    <row r="1580" spans="4:4" x14ac:dyDescent="0.2">
      <c r="D1580" s="181"/>
    </row>
    <row r="1581" spans="4:4" x14ac:dyDescent="0.2">
      <c r="D1581" s="181"/>
    </row>
    <row r="1582" spans="4:4" x14ac:dyDescent="0.2">
      <c r="D1582" s="181"/>
    </row>
    <row r="1583" spans="4:4" x14ac:dyDescent="0.2">
      <c r="D1583" s="181"/>
    </row>
    <row r="1584" spans="4:4" x14ac:dyDescent="0.2">
      <c r="D1584" s="181"/>
    </row>
    <row r="1585" spans="4:4" x14ac:dyDescent="0.2">
      <c r="D1585" s="181"/>
    </row>
    <row r="1586" spans="4:4" x14ac:dyDescent="0.2">
      <c r="D1586" s="181"/>
    </row>
    <row r="1587" spans="4:4" x14ac:dyDescent="0.2">
      <c r="D1587" s="181"/>
    </row>
    <row r="1588" spans="4:4" x14ac:dyDescent="0.2">
      <c r="D1588" s="181"/>
    </row>
    <row r="1589" spans="4:4" x14ac:dyDescent="0.2">
      <c r="D1589" s="181"/>
    </row>
    <row r="1590" spans="4:4" x14ac:dyDescent="0.2">
      <c r="D1590" s="181"/>
    </row>
    <row r="1591" spans="4:4" x14ac:dyDescent="0.2">
      <c r="D1591" s="181"/>
    </row>
    <row r="1592" spans="4:4" x14ac:dyDescent="0.2">
      <c r="D1592" s="181"/>
    </row>
    <row r="1593" spans="4:4" x14ac:dyDescent="0.2">
      <c r="D1593" s="181"/>
    </row>
    <row r="1594" spans="4:4" x14ac:dyDescent="0.2">
      <c r="D1594" s="181"/>
    </row>
    <row r="1595" spans="4:4" x14ac:dyDescent="0.2">
      <c r="D1595" s="181"/>
    </row>
    <row r="1596" spans="4:4" x14ac:dyDescent="0.2">
      <c r="D1596" s="181"/>
    </row>
    <row r="1597" spans="4:4" x14ac:dyDescent="0.2">
      <c r="D1597" s="181"/>
    </row>
    <row r="1598" spans="4:4" x14ac:dyDescent="0.2">
      <c r="D1598" s="181"/>
    </row>
    <row r="1599" spans="4:4" x14ac:dyDescent="0.2">
      <c r="D1599" s="181"/>
    </row>
    <row r="1600" spans="4:4" x14ac:dyDescent="0.2">
      <c r="D1600" s="181"/>
    </row>
    <row r="1601" spans="4:4" x14ac:dyDescent="0.2">
      <c r="D1601" s="181"/>
    </row>
    <row r="1602" spans="4:4" x14ac:dyDescent="0.2">
      <c r="D1602" s="181"/>
    </row>
    <row r="1603" spans="4:4" x14ac:dyDescent="0.2">
      <c r="D1603" s="181"/>
    </row>
    <row r="1604" spans="4:4" x14ac:dyDescent="0.2">
      <c r="D1604" s="181"/>
    </row>
    <row r="1605" spans="4:4" x14ac:dyDescent="0.2">
      <c r="D1605" s="181"/>
    </row>
    <row r="1606" spans="4:4" x14ac:dyDescent="0.2">
      <c r="D1606" s="181"/>
    </row>
    <row r="1607" spans="4:4" x14ac:dyDescent="0.2">
      <c r="D1607" s="181"/>
    </row>
    <row r="1608" spans="4:4" x14ac:dyDescent="0.2">
      <c r="D1608" s="181"/>
    </row>
    <row r="1609" spans="4:4" x14ac:dyDescent="0.2">
      <c r="D1609" s="181"/>
    </row>
    <row r="1610" spans="4:4" x14ac:dyDescent="0.2">
      <c r="D1610" s="181"/>
    </row>
    <row r="1611" spans="4:4" x14ac:dyDescent="0.2">
      <c r="D1611" s="181"/>
    </row>
    <row r="1612" spans="4:4" x14ac:dyDescent="0.2">
      <c r="D1612" s="181"/>
    </row>
    <row r="1613" spans="4:4" x14ac:dyDescent="0.2">
      <c r="D1613" s="181"/>
    </row>
    <row r="1614" spans="4:4" x14ac:dyDescent="0.2">
      <c r="D1614" s="181"/>
    </row>
    <row r="1615" spans="4:4" x14ac:dyDescent="0.2">
      <c r="D1615" s="181"/>
    </row>
    <row r="1616" spans="4:4" x14ac:dyDescent="0.2">
      <c r="D1616" s="181"/>
    </row>
    <row r="1617" spans="4:4" x14ac:dyDescent="0.2">
      <c r="D1617" s="181"/>
    </row>
    <row r="1618" spans="4:4" x14ac:dyDescent="0.2">
      <c r="D1618" s="181"/>
    </row>
    <row r="1619" spans="4:4" x14ac:dyDescent="0.2">
      <c r="D1619" s="181"/>
    </row>
    <row r="1620" spans="4:4" x14ac:dyDescent="0.2">
      <c r="D1620" s="181"/>
    </row>
    <row r="1621" spans="4:4" x14ac:dyDescent="0.2">
      <c r="D1621" s="181"/>
    </row>
    <row r="1622" spans="4:4" x14ac:dyDescent="0.2">
      <c r="D1622" s="181"/>
    </row>
    <row r="1623" spans="4:4" x14ac:dyDescent="0.2">
      <c r="D1623" s="181"/>
    </row>
    <row r="1624" spans="4:4" x14ac:dyDescent="0.2">
      <c r="D1624" s="181"/>
    </row>
    <row r="1625" spans="4:4" x14ac:dyDescent="0.2">
      <c r="D1625" s="181"/>
    </row>
    <row r="1626" spans="4:4" x14ac:dyDescent="0.2">
      <c r="D1626" s="181"/>
    </row>
    <row r="1627" spans="4:4" x14ac:dyDescent="0.2">
      <c r="D1627" s="181"/>
    </row>
    <row r="1628" spans="4:4" x14ac:dyDescent="0.2">
      <c r="D1628" s="181"/>
    </row>
    <row r="1629" spans="4:4" x14ac:dyDescent="0.2">
      <c r="D1629" s="181"/>
    </row>
    <row r="1630" spans="4:4" x14ac:dyDescent="0.2">
      <c r="D1630" s="181"/>
    </row>
    <row r="1631" spans="4:4" x14ac:dyDescent="0.2">
      <c r="D1631" s="181"/>
    </row>
    <row r="1632" spans="4:4" x14ac:dyDescent="0.2">
      <c r="D1632" s="181"/>
    </row>
    <row r="1633" spans="4:4" x14ac:dyDescent="0.2">
      <c r="D1633" s="181"/>
    </row>
    <row r="1634" spans="4:4" x14ac:dyDescent="0.2">
      <c r="D1634" s="181"/>
    </row>
    <row r="1635" spans="4:4" x14ac:dyDescent="0.2">
      <c r="D1635" s="181"/>
    </row>
    <row r="1636" spans="4:4" x14ac:dyDescent="0.2">
      <c r="D1636" s="181"/>
    </row>
    <row r="1637" spans="4:4" x14ac:dyDescent="0.2">
      <c r="D1637" s="181"/>
    </row>
    <row r="1638" spans="4:4" x14ac:dyDescent="0.2">
      <c r="D1638" s="181"/>
    </row>
    <row r="1639" spans="4:4" x14ac:dyDescent="0.2">
      <c r="D1639" s="181"/>
    </row>
    <row r="1640" spans="4:4" x14ac:dyDescent="0.2">
      <c r="D1640" s="181"/>
    </row>
    <row r="1641" spans="4:4" x14ac:dyDescent="0.2">
      <c r="D1641" s="181"/>
    </row>
    <row r="1642" spans="4:4" x14ac:dyDescent="0.2">
      <c r="D1642" s="181"/>
    </row>
    <row r="1643" spans="4:4" x14ac:dyDescent="0.2">
      <c r="D1643" s="181"/>
    </row>
    <row r="1644" spans="4:4" x14ac:dyDescent="0.2">
      <c r="D1644" s="181"/>
    </row>
    <row r="1645" spans="4:4" x14ac:dyDescent="0.2">
      <c r="D1645" s="181"/>
    </row>
    <row r="1646" spans="4:4" x14ac:dyDescent="0.2">
      <c r="D1646" s="181"/>
    </row>
    <row r="1647" spans="4:4" x14ac:dyDescent="0.2">
      <c r="D1647" s="181"/>
    </row>
    <row r="1648" spans="4:4" x14ac:dyDescent="0.2">
      <c r="D1648" s="181"/>
    </row>
    <row r="1649" spans="4:4" x14ac:dyDescent="0.2">
      <c r="D1649" s="181"/>
    </row>
    <row r="1650" spans="4:4" x14ac:dyDescent="0.2">
      <c r="D1650" s="181"/>
    </row>
    <row r="1651" spans="4:4" x14ac:dyDescent="0.2">
      <c r="D1651" s="181"/>
    </row>
    <row r="1652" spans="4:4" x14ac:dyDescent="0.2">
      <c r="D1652" s="181"/>
    </row>
    <row r="1653" spans="4:4" x14ac:dyDescent="0.2">
      <c r="D1653" s="181"/>
    </row>
    <row r="1654" spans="4:4" x14ac:dyDescent="0.2">
      <c r="D1654" s="181"/>
    </row>
    <row r="1655" spans="4:4" x14ac:dyDescent="0.2">
      <c r="D1655" s="181"/>
    </row>
    <row r="1656" spans="4:4" x14ac:dyDescent="0.2">
      <c r="D1656" s="181"/>
    </row>
    <row r="1657" spans="4:4" x14ac:dyDescent="0.2">
      <c r="D1657" s="181"/>
    </row>
    <row r="1658" spans="4:4" x14ac:dyDescent="0.2">
      <c r="D1658" s="181"/>
    </row>
    <row r="1659" spans="4:4" x14ac:dyDescent="0.2">
      <c r="D1659" s="181"/>
    </row>
    <row r="1660" spans="4:4" x14ac:dyDescent="0.2">
      <c r="D1660" s="181"/>
    </row>
    <row r="1661" spans="4:4" x14ac:dyDescent="0.2">
      <c r="D1661" s="181"/>
    </row>
    <row r="1662" spans="4:4" x14ac:dyDescent="0.2">
      <c r="D1662" s="181"/>
    </row>
    <row r="1663" spans="4:4" x14ac:dyDescent="0.2">
      <c r="D1663" s="181"/>
    </row>
    <row r="1664" spans="4:4" x14ac:dyDescent="0.2">
      <c r="D1664" s="181"/>
    </row>
    <row r="1665" spans="4:4" x14ac:dyDescent="0.2">
      <c r="D1665" s="181"/>
    </row>
    <row r="1666" spans="4:4" x14ac:dyDescent="0.2">
      <c r="D1666" s="181"/>
    </row>
    <row r="1667" spans="4:4" x14ac:dyDescent="0.2">
      <c r="D1667" s="181"/>
    </row>
    <row r="1668" spans="4:4" x14ac:dyDescent="0.2">
      <c r="D1668" s="181"/>
    </row>
    <row r="1669" spans="4:4" x14ac:dyDescent="0.2">
      <c r="D1669" s="181"/>
    </row>
    <row r="1670" spans="4:4" x14ac:dyDescent="0.2">
      <c r="D1670" s="181"/>
    </row>
    <row r="1671" spans="4:4" x14ac:dyDescent="0.2">
      <c r="D1671" s="181"/>
    </row>
    <row r="1672" spans="4:4" x14ac:dyDescent="0.2">
      <c r="D1672" s="181"/>
    </row>
    <row r="1673" spans="4:4" x14ac:dyDescent="0.2">
      <c r="D1673" s="181"/>
    </row>
    <row r="1674" spans="4:4" x14ac:dyDescent="0.2">
      <c r="D1674" s="181"/>
    </row>
    <row r="1675" spans="4:4" x14ac:dyDescent="0.2">
      <c r="D1675" s="181"/>
    </row>
    <row r="1676" spans="4:4" x14ac:dyDescent="0.2">
      <c r="D1676" s="181"/>
    </row>
    <row r="1677" spans="4:4" x14ac:dyDescent="0.2">
      <c r="D1677" s="181"/>
    </row>
    <row r="1678" spans="4:4" x14ac:dyDescent="0.2">
      <c r="D1678" s="181"/>
    </row>
    <row r="1679" spans="4:4" x14ac:dyDescent="0.2">
      <c r="D1679" s="181"/>
    </row>
    <row r="1680" spans="4:4" x14ac:dyDescent="0.2">
      <c r="D1680" s="181"/>
    </row>
    <row r="1681" spans="4:4" x14ac:dyDescent="0.2">
      <c r="D1681" s="181"/>
    </row>
    <row r="1682" spans="4:4" x14ac:dyDescent="0.2">
      <c r="D1682" s="181"/>
    </row>
    <row r="1683" spans="4:4" x14ac:dyDescent="0.2">
      <c r="D1683" s="181"/>
    </row>
    <row r="1684" spans="4:4" x14ac:dyDescent="0.2">
      <c r="D1684" s="181"/>
    </row>
    <row r="1685" spans="4:4" x14ac:dyDescent="0.2">
      <c r="D1685" s="181"/>
    </row>
    <row r="1686" spans="4:4" x14ac:dyDescent="0.2">
      <c r="D1686" s="181"/>
    </row>
    <row r="1687" spans="4:4" x14ac:dyDescent="0.2">
      <c r="D1687" s="181"/>
    </row>
    <row r="1688" spans="4:4" x14ac:dyDescent="0.2">
      <c r="D1688" s="181"/>
    </row>
    <row r="1689" spans="4:4" x14ac:dyDescent="0.2">
      <c r="D1689" s="181"/>
    </row>
    <row r="1690" spans="4:4" x14ac:dyDescent="0.2">
      <c r="D1690" s="181"/>
    </row>
    <row r="1691" spans="4:4" x14ac:dyDescent="0.2">
      <c r="D1691" s="181"/>
    </row>
    <row r="1692" spans="4:4" x14ac:dyDescent="0.2">
      <c r="D1692" s="181"/>
    </row>
    <row r="1693" spans="4:4" x14ac:dyDescent="0.2">
      <c r="D1693" s="181"/>
    </row>
    <row r="1694" spans="4:4" x14ac:dyDescent="0.2">
      <c r="D1694" s="181"/>
    </row>
    <row r="1695" spans="4:4" x14ac:dyDescent="0.2">
      <c r="D1695" s="181"/>
    </row>
    <row r="1696" spans="4:4" x14ac:dyDescent="0.2">
      <c r="D1696" s="181"/>
    </row>
    <row r="1697" spans="4:4" x14ac:dyDescent="0.2">
      <c r="D1697" s="181"/>
    </row>
    <row r="1698" spans="4:4" x14ac:dyDescent="0.2">
      <c r="D1698" s="181"/>
    </row>
    <row r="1699" spans="4:4" x14ac:dyDescent="0.2">
      <c r="D1699" s="181"/>
    </row>
    <row r="1700" spans="4:4" x14ac:dyDescent="0.2">
      <c r="D1700" s="181"/>
    </row>
    <row r="1701" spans="4:4" x14ac:dyDescent="0.2">
      <c r="D1701" s="181"/>
    </row>
    <row r="1702" spans="4:4" x14ac:dyDescent="0.2">
      <c r="D1702" s="181"/>
    </row>
    <row r="1703" spans="4:4" x14ac:dyDescent="0.2">
      <c r="D1703" s="181"/>
    </row>
    <row r="1704" spans="4:4" x14ac:dyDescent="0.2">
      <c r="D1704" s="181"/>
    </row>
    <row r="1705" spans="4:4" x14ac:dyDescent="0.2">
      <c r="D1705" s="181"/>
    </row>
    <row r="1706" spans="4:4" x14ac:dyDescent="0.2">
      <c r="D1706" s="181"/>
    </row>
    <row r="1707" spans="4:4" x14ac:dyDescent="0.2">
      <c r="D1707" s="181"/>
    </row>
    <row r="1708" spans="4:4" x14ac:dyDescent="0.2">
      <c r="D1708" s="181"/>
    </row>
    <row r="1709" spans="4:4" x14ac:dyDescent="0.2">
      <c r="D1709" s="181"/>
    </row>
    <row r="1710" spans="4:4" x14ac:dyDescent="0.2">
      <c r="D1710" s="181"/>
    </row>
    <row r="1711" spans="4:4" x14ac:dyDescent="0.2">
      <c r="D1711" s="181"/>
    </row>
    <row r="1712" spans="4:4" x14ac:dyDescent="0.2">
      <c r="D1712" s="181"/>
    </row>
    <row r="1713" spans="4:4" x14ac:dyDescent="0.2">
      <c r="D1713" s="181"/>
    </row>
    <row r="1714" spans="4:4" x14ac:dyDescent="0.2">
      <c r="D1714" s="181"/>
    </row>
    <row r="1715" spans="4:4" x14ac:dyDescent="0.2">
      <c r="D1715" s="181"/>
    </row>
    <row r="1716" spans="4:4" x14ac:dyDescent="0.2">
      <c r="D1716" s="181"/>
    </row>
    <row r="1717" spans="4:4" x14ac:dyDescent="0.2">
      <c r="D1717" s="181"/>
    </row>
    <row r="1718" spans="4:4" x14ac:dyDescent="0.2">
      <c r="D1718" s="181"/>
    </row>
    <row r="1719" spans="4:4" x14ac:dyDescent="0.2">
      <c r="D1719" s="181"/>
    </row>
    <row r="1720" spans="4:4" x14ac:dyDescent="0.2">
      <c r="D1720" s="181"/>
    </row>
    <row r="1721" spans="4:4" x14ac:dyDescent="0.2">
      <c r="D1721" s="181"/>
    </row>
    <row r="1722" spans="4:4" x14ac:dyDescent="0.2">
      <c r="D1722" s="181"/>
    </row>
    <row r="1723" spans="4:4" x14ac:dyDescent="0.2">
      <c r="D1723" s="181"/>
    </row>
    <row r="1724" spans="4:4" x14ac:dyDescent="0.2">
      <c r="D1724" s="181"/>
    </row>
    <row r="1725" spans="4:4" x14ac:dyDescent="0.2">
      <c r="D1725" s="181"/>
    </row>
    <row r="1726" spans="4:4" x14ac:dyDescent="0.2">
      <c r="D1726" s="181"/>
    </row>
    <row r="1727" spans="4:4" x14ac:dyDescent="0.2">
      <c r="D1727" s="181"/>
    </row>
    <row r="1728" spans="4:4" x14ac:dyDescent="0.2">
      <c r="D1728" s="181"/>
    </row>
    <row r="1729" spans="4:4" x14ac:dyDescent="0.2">
      <c r="D1729" s="181"/>
    </row>
    <row r="1730" spans="4:4" x14ac:dyDescent="0.2">
      <c r="D1730" s="181"/>
    </row>
    <row r="1731" spans="4:4" x14ac:dyDescent="0.2">
      <c r="D1731" s="181"/>
    </row>
    <row r="1732" spans="4:4" x14ac:dyDescent="0.2">
      <c r="D1732" s="181"/>
    </row>
    <row r="1733" spans="4:4" x14ac:dyDescent="0.2">
      <c r="D1733" s="181"/>
    </row>
    <row r="1734" spans="4:4" x14ac:dyDescent="0.2">
      <c r="D1734" s="181"/>
    </row>
    <row r="1735" spans="4:4" x14ac:dyDescent="0.2">
      <c r="D1735" s="181"/>
    </row>
    <row r="1736" spans="4:4" x14ac:dyDescent="0.2">
      <c r="D1736" s="181"/>
    </row>
    <row r="1737" spans="4:4" x14ac:dyDescent="0.2">
      <c r="D1737" s="181"/>
    </row>
    <row r="1738" spans="4:4" x14ac:dyDescent="0.2">
      <c r="D1738" s="181"/>
    </row>
    <row r="1739" spans="4:4" x14ac:dyDescent="0.2">
      <c r="D1739" s="181"/>
    </row>
    <row r="1740" spans="4:4" x14ac:dyDescent="0.2">
      <c r="D1740" s="181"/>
    </row>
    <row r="1741" spans="4:4" x14ac:dyDescent="0.2">
      <c r="D1741" s="181"/>
    </row>
    <row r="1742" spans="4:4" x14ac:dyDescent="0.2">
      <c r="D1742" s="181"/>
    </row>
    <row r="1743" spans="4:4" x14ac:dyDescent="0.2">
      <c r="D1743" s="181"/>
    </row>
    <row r="1744" spans="4:4" x14ac:dyDescent="0.2">
      <c r="D1744" s="181"/>
    </row>
    <row r="1745" spans="4:4" x14ac:dyDescent="0.2">
      <c r="D1745" s="181"/>
    </row>
    <row r="1746" spans="4:4" x14ac:dyDescent="0.2">
      <c r="D1746" s="181"/>
    </row>
    <row r="1747" spans="4:4" x14ac:dyDescent="0.2">
      <c r="D1747" s="181"/>
    </row>
    <row r="1748" spans="4:4" x14ac:dyDescent="0.2">
      <c r="D1748" s="181"/>
    </row>
    <row r="1749" spans="4:4" x14ac:dyDescent="0.2">
      <c r="D1749" s="181"/>
    </row>
    <row r="1750" spans="4:4" x14ac:dyDescent="0.2">
      <c r="D1750" s="181"/>
    </row>
    <row r="1751" spans="4:4" x14ac:dyDescent="0.2">
      <c r="D1751" s="181"/>
    </row>
    <row r="1752" spans="4:4" x14ac:dyDescent="0.2">
      <c r="D1752" s="181"/>
    </row>
    <row r="1753" spans="4:4" x14ac:dyDescent="0.2">
      <c r="D1753" s="181"/>
    </row>
    <row r="1754" spans="4:4" x14ac:dyDescent="0.2">
      <c r="D1754" s="181"/>
    </row>
    <row r="1755" spans="4:4" x14ac:dyDescent="0.2">
      <c r="D1755" s="181"/>
    </row>
    <row r="1756" spans="4:4" x14ac:dyDescent="0.2">
      <c r="D1756" s="181"/>
    </row>
    <row r="1757" spans="4:4" x14ac:dyDescent="0.2">
      <c r="D1757" s="181"/>
    </row>
    <row r="1758" spans="4:4" x14ac:dyDescent="0.2">
      <c r="D1758" s="181"/>
    </row>
    <row r="1759" spans="4:4" x14ac:dyDescent="0.2">
      <c r="D1759" s="181"/>
    </row>
    <row r="1760" spans="4:4" x14ac:dyDescent="0.2">
      <c r="D1760" s="181"/>
    </row>
    <row r="1761" spans="4:4" x14ac:dyDescent="0.2">
      <c r="D1761" s="181"/>
    </row>
    <row r="1762" spans="4:4" x14ac:dyDescent="0.2">
      <c r="D1762" s="181"/>
    </row>
    <row r="1763" spans="4:4" x14ac:dyDescent="0.2">
      <c r="D1763" s="181"/>
    </row>
    <row r="1764" spans="4:4" x14ac:dyDescent="0.2">
      <c r="D1764" s="181"/>
    </row>
    <row r="1765" spans="4:4" x14ac:dyDescent="0.2">
      <c r="D1765" s="181"/>
    </row>
    <row r="1766" spans="4:4" x14ac:dyDescent="0.2">
      <c r="D1766" s="181"/>
    </row>
    <row r="1767" spans="4:4" x14ac:dyDescent="0.2">
      <c r="D1767" s="181"/>
    </row>
    <row r="1768" spans="4:4" x14ac:dyDescent="0.2">
      <c r="D1768" s="181"/>
    </row>
    <row r="1769" spans="4:4" x14ac:dyDescent="0.2">
      <c r="D1769" s="181"/>
    </row>
    <row r="1770" spans="4:4" x14ac:dyDescent="0.2">
      <c r="D1770" s="181"/>
    </row>
    <row r="1771" spans="4:4" x14ac:dyDescent="0.2">
      <c r="D1771" s="181"/>
    </row>
    <row r="1772" spans="4:4" x14ac:dyDescent="0.2">
      <c r="D1772" s="181"/>
    </row>
    <row r="1773" spans="4:4" x14ac:dyDescent="0.2">
      <c r="D1773" s="181"/>
    </row>
    <row r="1774" spans="4:4" x14ac:dyDescent="0.2">
      <c r="D1774" s="181"/>
    </row>
    <row r="1775" spans="4:4" x14ac:dyDescent="0.2">
      <c r="D1775" s="181"/>
    </row>
    <row r="1776" spans="4:4" x14ac:dyDescent="0.2">
      <c r="D1776" s="181"/>
    </row>
    <row r="1777" spans="4:4" x14ac:dyDescent="0.2">
      <c r="D1777" s="181"/>
    </row>
    <row r="1778" spans="4:4" x14ac:dyDescent="0.2">
      <c r="D1778" s="181"/>
    </row>
    <row r="1779" spans="4:4" x14ac:dyDescent="0.2">
      <c r="D1779" s="181"/>
    </row>
    <row r="1780" spans="4:4" x14ac:dyDescent="0.2">
      <c r="D1780" s="181"/>
    </row>
    <row r="1781" spans="4:4" x14ac:dyDescent="0.2">
      <c r="D1781" s="181"/>
    </row>
    <row r="1782" spans="4:4" x14ac:dyDescent="0.2">
      <c r="D1782" s="181"/>
    </row>
    <row r="1783" spans="4:4" x14ac:dyDescent="0.2">
      <c r="D1783" s="181"/>
    </row>
    <row r="1784" spans="4:4" x14ac:dyDescent="0.2">
      <c r="D1784" s="181"/>
    </row>
    <row r="1785" spans="4:4" x14ac:dyDescent="0.2">
      <c r="D1785" s="181"/>
    </row>
    <row r="1786" spans="4:4" x14ac:dyDescent="0.2">
      <c r="D1786" s="181"/>
    </row>
    <row r="1787" spans="4:4" x14ac:dyDescent="0.2">
      <c r="D1787" s="181"/>
    </row>
    <row r="1788" spans="4:4" x14ac:dyDescent="0.2">
      <c r="D1788" s="181"/>
    </row>
    <row r="1789" spans="4:4" x14ac:dyDescent="0.2">
      <c r="D1789" s="181"/>
    </row>
    <row r="1790" spans="4:4" x14ac:dyDescent="0.2">
      <c r="D1790" s="181"/>
    </row>
    <row r="1791" spans="4:4" x14ac:dyDescent="0.2">
      <c r="D1791" s="181"/>
    </row>
    <row r="1792" spans="4:4" x14ac:dyDescent="0.2">
      <c r="D1792" s="181"/>
    </row>
    <row r="1793" spans="4:4" x14ac:dyDescent="0.2">
      <c r="D1793" s="181"/>
    </row>
    <row r="1794" spans="4:4" x14ac:dyDescent="0.2">
      <c r="D1794" s="181"/>
    </row>
    <row r="1795" spans="4:4" x14ac:dyDescent="0.2">
      <c r="D1795" s="181"/>
    </row>
    <row r="1796" spans="4:4" x14ac:dyDescent="0.2">
      <c r="D1796" s="181"/>
    </row>
    <row r="1797" spans="4:4" x14ac:dyDescent="0.2">
      <c r="D1797" s="181"/>
    </row>
    <row r="1798" spans="4:4" x14ac:dyDescent="0.2">
      <c r="D1798" s="181"/>
    </row>
    <row r="1799" spans="4:4" x14ac:dyDescent="0.2">
      <c r="D1799" s="181"/>
    </row>
    <row r="1800" spans="4:4" x14ac:dyDescent="0.2">
      <c r="D1800" s="181"/>
    </row>
    <row r="1801" spans="4:4" x14ac:dyDescent="0.2">
      <c r="D1801" s="181"/>
    </row>
    <row r="1802" spans="4:4" x14ac:dyDescent="0.2">
      <c r="D1802" s="181"/>
    </row>
    <row r="1803" spans="4:4" x14ac:dyDescent="0.2">
      <c r="D1803" s="181"/>
    </row>
    <row r="1804" spans="4:4" x14ac:dyDescent="0.2">
      <c r="D1804" s="181"/>
    </row>
    <row r="1805" spans="4:4" x14ac:dyDescent="0.2">
      <c r="D1805" s="181"/>
    </row>
    <row r="1806" spans="4:4" x14ac:dyDescent="0.2">
      <c r="D1806" s="181"/>
    </row>
    <row r="1807" spans="4:4" x14ac:dyDescent="0.2">
      <c r="D1807" s="181"/>
    </row>
    <row r="1808" spans="4:4" x14ac:dyDescent="0.2">
      <c r="D1808" s="181"/>
    </row>
    <row r="1809" spans="4:4" x14ac:dyDescent="0.2">
      <c r="D1809" s="181"/>
    </row>
    <row r="1810" spans="4:4" x14ac:dyDescent="0.2">
      <c r="D1810" s="181"/>
    </row>
    <row r="1811" spans="4:4" x14ac:dyDescent="0.2">
      <c r="D1811" s="181"/>
    </row>
    <row r="1812" spans="4:4" x14ac:dyDescent="0.2">
      <c r="D1812" s="181"/>
    </row>
    <row r="1813" spans="4:4" x14ac:dyDescent="0.2">
      <c r="D1813" s="181"/>
    </row>
    <row r="1814" spans="4:4" x14ac:dyDescent="0.2">
      <c r="D1814" s="181"/>
    </row>
    <row r="1815" spans="4:4" x14ac:dyDescent="0.2">
      <c r="D1815" s="181"/>
    </row>
    <row r="1816" spans="4:4" x14ac:dyDescent="0.2">
      <c r="D1816" s="181"/>
    </row>
    <row r="1817" spans="4:4" x14ac:dyDescent="0.2">
      <c r="D1817" s="181"/>
    </row>
    <row r="1818" spans="4:4" x14ac:dyDescent="0.2">
      <c r="D1818" s="181"/>
    </row>
    <row r="1819" spans="4:4" x14ac:dyDescent="0.2">
      <c r="D1819" s="181"/>
    </row>
    <row r="1820" spans="4:4" x14ac:dyDescent="0.2">
      <c r="D1820" s="181"/>
    </row>
    <row r="1821" spans="4:4" x14ac:dyDescent="0.2">
      <c r="D1821" s="181"/>
    </row>
    <row r="1822" spans="4:4" x14ac:dyDescent="0.2">
      <c r="D1822" s="181"/>
    </row>
    <row r="1823" spans="4:4" x14ac:dyDescent="0.2">
      <c r="D1823" s="181"/>
    </row>
    <row r="1824" spans="4:4" x14ac:dyDescent="0.2">
      <c r="D1824" s="181"/>
    </row>
    <row r="1825" spans="4:4" x14ac:dyDescent="0.2">
      <c r="D1825" s="181"/>
    </row>
    <row r="1826" spans="4:4" x14ac:dyDescent="0.2">
      <c r="D1826" s="181"/>
    </row>
    <row r="1827" spans="4:4" x14ac:dyDescent="0.2">
      <c r="D1827" s="181"/>
    </row>
    <row r="1828" spans="4:4" x14ac:dyDescent="0.2">
      <c r="D1828" s="181"/>
    </row>
    <row r="1829" spans="4:4" x14ac:dyDescent="0.2">
      <c r="D1829" s="181"/>
    </row>
    <row r="1830" spans="4:4" x14ac:dyDescent="0.2">
      <c r="D1830" s="181"/>
    </row>
    <row r="1831" spans="4:4" x14ac:dyDescent="0.2">
      <c r="D1831" s="181"/>
    </row>
    <row r="1832" spans="4:4" x14ac:dyDescent="0.2">
      <c r="D1832" s="181"/>
    </row>
    <row r="1833" spans="4:4" x14ac:dyDescent="0.2">
      <c r="D1833" s="181"/>
    </row>
    <row r="1834" spans="4:4" x14ac:dyDescent="0.2">
      <c r="D1834" s="181"/>
    </row>
    <row r="1835" spans="4:4" x14ac:dyDescent="0.2">
      <c r="D1835" s="181"/>
    </row>
    <row r="1836" spans="4:4" x14ac:dyDescent="0.2">
      <c r="D1836" s="181"/>
    </row>
    <row r="1837" spans="4:4" x14ac:dyDescent="0.2">
      <c r="D1837" s="181"/>
    </row>
    <row r="1838" spans="4:4" x14ac:dyDescent="0.2">
      <c r="D1838" s="181"/>
    </row>
    <row r="1839" spans="4:4" x14ac:dyDescent="0.2">
      <c r="D1839" s="181"/>
    </row>
    <row r="1840" spans="4:4" x14ac:dyDescent="0.2">
      <c r="D1840" s="181"/>
    </row>
    <row r="1841" spans="4:4" x14ac:dyDescent="0.2">
      <c r="D1841" s="181"/>
    </row>
    <row r="1842" spans="4:4" x14ac:dyDescent="0.2">
      <c r="D1842" s="181"/>
    </row>
    <row r="1843" spans="4:4" x14ac:dyDescent="0.2">
      <c r="D1843" s="181"/>
    </row>
    <row r="1844" spans="4:4" x14ac:dyDescent="0.2">
      <c r="D1844" s="181"/>
    </row>
    <row r="1845" spans="4:4" x14ac:dyDescent="0.2">
      <c r="D1845" s="181"/>
    </row>
    <row r="1846" spans="4:4" x14ac:dyDescent="0.2">
      <c r="D1846" s="181"/>
    </row>
    <row r="1847" spans="4:4" x14ac:dyDescent="0.2">
      <c r="D1847" s="181"/>
    </row>
    <row r="1848" spans="4:4" x14ac:dyDescent="0.2">
      <c r="D1848" s="181"/>
    </row>
    <row r="1849" spans="4:4" x14ac:dyDescent="0.2">
      <c r="D1849" s="181"/>
    </row>
    <row r="1850" spans="4:4" x14ac:dyDescent="0.2">
      <c r="D1850" s="181"/>
    </row>
    <row r="1851" spans="4:4" x14ac:dyDescent="0.2">
      <c r="D1851" s="181"/>
    </row>
    <row r="1852" spans="4:4" x14ac:dyDescent="0.2">
      <c r="D1852" s="181"/>
    </row>
    <row r="1853" spans="4:4" x14ac:dyDescent="0.2">
      <c r="D1853" s="181"/>
    </row>
    <row r="1854" spans="4:4" x14ac:dyDescent="0.2">
      <c r="D1854" s="181"/>
    </row>
    <row r="1855" spans="4:4" x14ac:dyDescent="0.2">
      <c r="D1855" s="181"/>
    </row>
    <row r="1856" spans="4:4" x14ac:dyDescent="0.2">
      <c r="D1856" s="181"/>
    </row>
    <row r="1857" spans="4:4" x14ac:dyDescent="0.2">
      <c r="D1857" s="181"/>
    </row>
    <row r="1858" spans="4:4" x14ac:dyDescent="0.2">
      <c r="D1858" s="181"/>
    </row>
    <row r="1859" spans="4:4" x14ac:dyDescent="0.2">
      <c r="D1859" s="181"/>
    </row>
    <row r="1860" spans="4:4" x14ac:dyDescent="0.2">
      <c r="D1860" s="181"/>
    </row>
    <row r="1861" spans="4:4" x14ac:dyDescent="0.2">
      <c r="D1861" s="181"/>
    </row>
    <row r="1862" spans="4:4" x14ac:dyDescent="0.2">
      <c r="D1862" s="181"/>
    </row>
    <row r="1863" spans="4:4" x14ac:dyDescent="0.2">
      <c r="D1863" s="181"/>
    </row>
    <row r="1864" spans="4:4" x14ac:dyDescent="0.2">
      <c r="D1864" s="181"/>
    </row>
    <row r="1865" spans="4:4" x14ac:dyDescent="0.2">
      <c r="D1865" s="181"/>
    </row>
    <row r="1866" spans="4:4" x14ac:dyDescent="0.2">
      <c r="D1866" s="181"/>
    </row>
    <row r="1867" spans="4:4" x14ac:dyDescent="0.2">
      <c r="D1867" s="181"/>
    </row>
    <row r="1868" spans="4:4" x14ac:dyDescent="0.2">
      <c r="D1868" s="181"/>
    </row>
    <row r="1869" spans="4:4" x14ac:dyDescent="0.2">
      <c r="D1869" s="181"/>
    </row>
    <row r="1870" spans="4:4" x14ac:dyDescent="0.2">
      <c r="D1870" s="181"/>
    </row>
    <row r="1871" spans="4:4" x14ac:dyDescent="0.2">
      <c r="D1871" s="181"/>
    </row>
    <row r="1872" spans="4:4" x14ac:dyDescent="0.2">
      <c r="D1872" s="181"/>
    </row>
    <row r="1873" spans="4:4" x14ac:dyDescent="0.2">
      <c r="D1873" s="181"/>
    </row>
    <row r="1874" spans="4:4" x14ac:dyDescent="0.2">
      <c r="D1874" s="181"/>
    </row>
    <row r="1875" spans="4:4" x14ac:dyDescent="0.2">
      <c r="D1875" s="181"/>
    </row>
    <row r="1876" spans="4:4" x14ac:dyDescent="0.2">
      <c r="D1876" s="181"/>
    </row>
    <row r="1877" spans="4:4" x14ac:dyDescent="0.2">
      <c r="D1877" s="181"/>
    </row>
    <row r="1878" spans="4:4" x14ac:dyDescent="0.2">
      <c r="D1878" s="181"/>
    </row>
    <row r="1879" spans="4:4" x14ac:dyDescent="0.2">
      <c r="D1879" s="181"/>
    </row>
    <row r="1880" spans="4:4" x14ac:dyDescent="0.2">
      <c r="D1880" s="181"/>
    </row>
    <row r="1881" spans="4:4" x14ac:dyDescent="0.2">
      <c r="D1881" s="181"/>
    </row>
    <row r="1882" spans="4:4" x14ac:dyDescent="0.2">
      <c r="D1882" s="181"/>
    </row>
    <row r="1883" spans="4:4" x14ac:dyDescent="0.2">
      <c r="D1883" s="181"/>
    </row>
    <row r="1884" spans="4:4" x14ac:dyDescent="0.2">
      <c r="D1884" s="181"/>
    </row>
    <row r="1885" spans="4:4" x14ac:dyDescent="0.2">
      <c r="D1885" s="181"/>
    </row>
    <row r="1886" spans="4:4" x14ac:dyDescent="0.2">
      <c r="D1886" s="181"/>
    </row>
    <row r="1887" spans="4:4" x14ac:dyDescent="0.2">
      <c r="D1887" s="181"/>
    </row>
    <row r="1888" spans="4:4" x14ac:dyDescent="0.2">
      <c r="D1888" s="181"/>
    </row>
    <row r="1889" spans="4:4" x14ac:dyDescent="0.2">
      <c r="D1889" s="181"/>
    </row>
    <row r="1890" spans="4:4" x14ac:dyDescent="0.2">
      <c r="D1890" s="181"/>
    </row>
    <row r="1891" spans="4:4" x14ac:dyDescent="0.2">
      <c r="D1891" s="181"/>
    </row>
    <row r="1892" spans="4:4" x14ac:dyDescent="0.2">
      <c r="D1892" s="181"/>
    </row>
    <row r="1893" spans="4:4" x14ac:dyDescent="0.2">
      <c r="D1893" s="181"/>
    </row>
    <row r="1894" spans="4:4" x14ac:dyDescent="0.2">
      <c r="D1894" s="181"/>
    </row>
    <row r="1895" spans="4:4" x14ac:dyDescent="0.2">
      <c r="D1895" s="181"/>
    </row>
    <row r="1896" spans="4:4" x14ac:dyDescent="0.2">
      <c r="D1896" s="181"/>
    </row>
    <row r="1897" spans="4:4" x14ac:dyDescent="0.2">
      <c r="D1897" s="181"/>
    </row>
    <row r="1898" spans="4:4" x14ac:dyDescent="0.2">
      <c r="D1898" s="181"/>
    </row>
    <row r="1899" spans="4:4" x14ac:dyDescent="0.2">
      <c r="D1899" s="181"/>
    </row>
    <row r="1900" spans="4:4" x14ac:dyDescent="0.2">
      <c r="D1900" s="181"/>
    </row>
    <row r="1901" spans="4:4" x14ac:dyDescent="0.2">
      <c r="D1901" s="181"/>
    </row>
    <row r="1902" spans="4:4" x14ac:dyDescent="0.2">
      <c r="D1902" s="181"/>
    </row>
    <row r="1903" spans="4:4" x14ac:dyDescent="0.2">
      <c r="D1903" s="181"/>
    </row>
    <row r="1904" spans="4:4" x14ac:dyDescent="0.2">
      <c r="D1904" s="181"/>
    </row>
    <row r="1905" spans="4:4" x14ac:dyDescent="0.2">
      <c r="D1905" s="181"/>
    </row>
    <row r="1906" spans="4:4" x14ac:dyDescent="0.2">
      <c r="D1906" s="181"/>
    </row>
    <row r="1907" spans="4:4" x14ac:dyDescent="0.2">
      <c r="D1907" s="181"/>
    </row>
    <row r="1908" spans="4:4" x14ac:dyDescent="0.2">
      <c r="D1908" s="181"/>
    </row>
    <row r="1909" spans="4:4" x14ac:dyDescent="0.2">
      <c r="D1909" s="181"/>
    </row>
    <row r="1910" spans="4:4" x14ac:dyDescent="0.2">
      <c r="D1910" s="181"/>
    </row>
    <row r="1911" spans="4:4" x14ac:dyDescent="0.2">
      <c r="D1911" s="181"/>
    </row>
    <row r="1912" spans="4:4" x14ac:dyDescent="0.2">
      <c r="D1912" s="181"/>
    </row>
    <row r="1913" spans="4:4" x14ac:dyDescent="0.2">
      <c r="D1913" s="181"/>
    </row>
    <row r="1914" spans="4:4" x14ac:dyDescent="0.2">
      <c r="D1914" s="181"/>
    </row>
    <row r="1915" spans="4:4" x14ac:dyDescent="0.2">
      <c r="D1915" s="181"/>
    </row>
    <row r="1916" spans="4:4" x14ac:dyDescent="0.2">
      <c r="D1916" s="181"/>
    </row>
    <row r="1917" spans="4:4" x14ac:dyDescent="0.2">
      <c r="D1917" s="181"/>
    </row>
    <row r="1918" spans="4:4" x14ac:dyDescent="0.2">
      <c r="D1918" s="181"/>
    </row>
    <row r="1919" spans="4:4" x14ac:dyDescent="0.2">
      <c r="D1919" s="181"/>
    </row>
    <row r="1920" spans="4:4" x14ac:dyDescent="0.2">
      <c r="D1920" s="181"/>
    </row>
    <row r="1921" spans="4:4" x14ac:dyDescent="0.2">
      <c r="D1921" s="181"/>
    </row>
    <row r="1922" spans="4:4" x14ac:dyDescent="0.2">
      <c r="D1922" s="181"/>
    </row>
    <row r="1923" spans="4:4" x14ac:dyDescent="0.2">
      <c r="D1923" s="181"/>
    </row>
    <row r="1924" spans="4:4" x14ac:dyDescent="0.2">
      <c r="D1924" s="181"/>
    </row>
    <row r="1925" spans="4:4" x14ac:dyDescent="0.2">
      <c r="D1925" s="181"/>
    </row>
    <row r="1926" spans="4:4" x14ac:dyDescent="0.2">
      <c r="D1926" s="181"/>
    </row>
    <row r="1927" spans="4:4" x14ac:dyDescent="0.2">
      <c r="D1927" s="181"/>
    </row>
    <row r="1928" spans="4:4" x14ac:dyDescent="0.2">
      <c r="D1928" s="181"/>
    </row>
    <row r="1929" spans="4:4" x14ac:dyDescent="0.2">
      <c r="D1929" s="181"/>
    </row>
    <row r="1930" spans="4:4" x14ac:dyDescent="0.2">
      <c r="D1930" s="181"/>
    </row>
    <row r="1931" spans="4:4" x14ac:dyDescent="0.2">
      <c r="D1931" s="181"/>
    </row>
    <row r="1932" spans="4:4" x14ac:dyDescent="0.2">
      <c r="D1932" s="181"/>
    </row>
    <row r="1933" spans="4:4" x14ac:dyDescent="0.2">
      <c r="D1933" s="181"/>
    </row>
    <row r="1934" spans="4:4" x14ac:dyDescent="0.2">
      <c r="D1934" s="181"/>
    </row>
    <row r="1935" spans="4:4" x14ac:dyDescent="0.2">
      <c r="D1935" s="181"/>
    </row>
    <row r="1936" spans="4:4" x14ac:dyDescent="0.2">
      <c r="D1936" s="181"/>
    </row>
    <row r="1937" spans="4:4" x14ac:dyDescent="0.2">
      <c r="D1937" s="181"/>
    </row>
    <row r="1938" spans="4:4" x14ac:dyDescent="0.2">
      <c r="D1938" s="181"/>
    </row>
    <row r="1939" spans="4:4" x14ac:dyDescent="0.2">
      <c r="D1939" s="181"/>
    </row>
    <row r="1940" spans="4:4" x14ac:dyDescent="0.2">
      <c r="D1940" s="181"/>
    </row>
    <row r="1941" spans="4:4" x14ac:dyDescent="0.2">
      <c r="D1941" s="181"/>
    </row>
    <row r="1942" spans="4:4" x14ac:dyDescent="0.2">
      <c r="D1942" s="181"/>
    </row>
    <row r="1943" spans="4:4" x14ac:dyDescent="0.2">
      <c r="D1943" s="181"/>
    </row>
    <row r="1944" spans="4:4" x14ac:dyDescent="0.2">
      <c r="D1944" s="181"/>
    </row>
    <row r="1945" spans="4:4" x14ac:dyDescent="0.2">
      <c r="D1945" s="181"/>
    </row>
    <row r="1946" spans="4:4" x14ac:dyDescent="0.2">
      <c r="D1946" s="181"/>
    </row>
    <row r="1947" spans="4:4" x14ac:dyDescent="0.2">
      <c r="D1947" s="181"/>
    </row>
    <row r="1948" spans="4:4" x14ac:dyDescent="0.2">
      <c r="D1948" s="181"/>
    </row>
    <row r="1949" spans="4:4" x14ac:dyDescent="0.2">
      <c r="D1949" s="181"/>
    </row>
    <row r="1950" spans="4:4" x14ac:dyDescent="0.2">
      <c r="D1950" s="181"/>
    </row>
    <row r="1951" spans="4:4" x14ac:dyDescent="0.2">
      <c r="D1951" s="181"/>
    </row>
    <row r="1952" spans="4:4" x14ac:dyDescent="0.2">
      <c r="D1952" s="181"/>
    </row>
    <row r="1953" spans="4:4" x14ac:dyDescent="0.2">
      <c r="D1953" s="181"/>
    </row>
    <row r="1954" spans="4:4" x14ac:dyDescent="0.2">
      <c r="D1954" s="181"/>
    </row>
    <row r="1955" spans="4:4" x14ac:dyDescent="0.2">
      <c r="D1955" s="181"/>
    </row>
    <row r="1956" spans="4:4" x14ac:dyDescent="0.2">
      <c r="D1956" s="181"/>
    </row>
    <row r="1957" spans="4:4" x14ac:dyDescent="0.2">
      <c r="D1957" s="181"/>
    </row>
    <row r="1958" spans="4:4" x14ac:dyDescent="0.2">
      <c r="D1958" s="181"/>
    </row>
    <row r="1959" spans="4:4" x14ac:dyDescent="0.2">
      <c r="D1959" s="181"/>
    </row>
    <row r="1960" spans="4:4" x14ac:dyDescent="0.2">
      <c r="D1960" s="181"/>
    </row>
    <row r="1961" spans="4:4" x14ac:dyDescent="0.2">
      <c r="D1961" s="181"/>
    </row>
    <row r="1962" spans="4:4" x14ac:dyDescent="0.2">
      <c r="D1962" s="181"/>
    </row>
    <row r="1963" spans="4:4" x14ac:dyDescent="0.2">
      <c r="D1963" s="181"/>
    </row>
    <row r="1964" spans="4:4" x14ac:dyDescent="0.2">
      <c r="D1964" s="181"/>
    </row>
    <row r="1965" spans="4:4" x14ac:dyDescent="0.2">
      <c r="D1965" s="181"/>
    </row>
    <row r="1966" spans="4:4" x14ac:dyDescent="0.2">
      <c r="D1966" s="181"/>
    </row>
    <row r="1967" spans="4:4" x14ac:dyDescent="0.2">
      <c r="D1967" s="181"/>
    </row>
    <row r="1968" spans="4:4" x14ac:dyDescent="0.2">
      <c r="D1968" s="181"/>
    </row>
    <row r="1969" spans="4:4" x14ac:dyDescent="0.2">
      <c r="D1969" s="181"/>
    </row>
    <row r="1970" spans="4:4" x14ac:dyDescent="0.2">
      <c r="D1970" s="181"/>
    </row>
    <row r="1971" spans="4:4" x14ac:dyDescent="0.2">
      <c r="D1971" s="181"/>
    </row>
    <row r="1972" spans="4:4" x14ac:dyDescent="0.2">
      <c r="D1972" s="181"/>
    </row>
    <row r="1973" spans="4:4" x14ac:dyDescent="0.2">
      <c r="D1973" s="181"/>
    </row>
    <row r="1974" spans="4:4" x14ac:dyDescent="0.2">
      <c r="D1974" s="181"/>
    </row>
    <row r="1975" spans="4:4" x14ac:dyDescent="0.2">
      <c r="D1975" s="181"/>
    </row>
    <row r="1976" spans="4:4" x14ac:dyDescent="0.2">
      <c r="D1976" s="181"/>
    </row>
    <row r="1977" spans="4:4" x14ac:dyDescent="0.2">
      <c r="D1977" s="181"/>
    </row>
    <row r="1978" spans="4:4" x14ac:dyDescent="0.2">
      <c r="D1978" s="181"/>
    </row>
    <row r="1979" spans="4:4" x14ac:dyDescent="0.2">
      <c r="D1979" s="181"/>
    </row>
    <row r="1980" spans="4:4" x14ac:dyDescent="0.2">
      <c r="D1980" s="181"/>
    </row>
    <row r="1981" spans="4:4" x14ac:dyDescent="0.2">
      <c r="D1981" s="181"/>
    </row>
    <row r="1982" spans="4:4" x14ac:dyDescent="0.2">
      <c r="D1982" s="181"/>
    </row>
    <row r="1983" spans="4:4" x14ac:dyDescent="0.2">
      <c r="D1983" s="181"/>
    </row>
    <row r="1984" spans="4:4" x14ac:dyDescent="0.2">
      <c r="D1984" s="181"/>
    </row>
    <row r="1985" spans="4:4" x14ac:dyDescent="0.2">
      <c r="D1985" s="181"/>
    </row>
    <row r="1986" spans="4:4" x14ac:dyDescent="0.2">
      <c r="D1986" s="181"/>
    </row>
    <row r="1987" spans="4:4" x14ac:dyDescent="0.2">
      <c r="D1987" s="181"/>
    </row>
    <row r="1988" spans="4:4" x14ac:dyDescent="0.2">
      <c r="D1988" s="181"/>
    </row>
    <row r="1989" spans="4:4" x14ac:dyDescent="0.2">
      <c r="D1989" s="181"/>
    </row>
    <row r="1990" spans="4:4" x14ac:dyDescent="0.2">
      <c r="D1990" s="181"/>
    </row>
    <row r="1991" spans="4:4" x14ac:dyDescent="0.2">
      <c r="D1991" s="181"/>
    </row>
    <row r="1992" spans="4:4" x14ac:dyDescent="0.2">
      <c r="D1992" s="181"/>
    </row>
    <row r="1993" spans="4:4" x14ac:dyDescent="0.2">
      <c r="D1993" s="181"/>
    </row>
    <row r="1994" spans="4:4" x14ac:dyDescent="0.2">
      <c r="D1994" s="181"/>
    </row>
    <row r="1995" spans="4:4" x14ac:dyDescent="0.2">
      <c r="D1995" s="181"/>
    </row>
    <row r="1996" spans="4:4" x14ac:dyDescent="0.2">
      <c r="D1996" s="181"/>
    </row>
    <row r="1997" spans="4:4" x14ac:dyDescent="0.2">
      <c r="D1997" s="181"/>
    </row>
    <row r="1998" spans="4:4" x14ac:dyDescent="0.2">
      <c r="D1998" s="181"/>
    </row>
    <row r="1999" spans="4:4" x14ac:dyDescent="0.2">
      <c r="D1999" s="181"/>
    </row>
    <row r="2000" spans="4:4" x14ac:dyDescent="0.2">
      <c r="D2000" s="181"/>
    </row>
    <row r="2001" spans="4:4" x14ac:dyDescent="0.2">
      <c r="D2001" s="181"/>
    </row>
    <row r="2002" spans="4:4" x14ac:dyDescent="0.2">
      <c r="D2002" s="181"/>
    </row>
    <row r="2003" spans="4:4" x14ac:dyDescent="0.2">
      <c r="D2003" s="181"/>
    </row>
    <row r="2004" spans="4:4" x14ac:dyDescent="0.2">
      <c r="D2004" s="181"/>
    </row>
    <row r="2005" spans="4:4" x14ac:dyDescent="0.2">
      <c r="D2005" s="181"/>
    </row>
    <row r="2006" spans="4:4" x14ac:dyDescent="0.2">
      <c r="D2006" s="181"/>
    </row>
    <row r="2007" spans="4:4" x14ac:dyDescent="0.2">
      <c r="D2007" s="181"/>
    </row>
    <row r="2008" spans="4:4" x14ac:dyDescent="0.2">
      <c r="D2008" s="181"/>
    </row>
    <row r="2009" spans="4:4" x14ac:dyDescent="0.2">
      <c r="D2009" s="181"/>
    </row>
    <row r="2010" spans="4:4" x14ac:dyDescent="0.2">
      <c r="D2010" s="181"/>
    </row>
    <row r="2011" spans="4:4" x14ac:dyDescent="0.2">
      <c r="D2011" s="181"/>
    </row>
    <row r="2012" spans="4:4" x14ac:dyDescent="0.2">
      <c r="D2012" s="181"/>
    </row>
    <row r="2013" spans="4:4" x14ac:dyDescent="0.2">
      <c r="D2013" s="181"/>
    </row>
    <row r="2014" spans="4:4" x14ac:dyDescent="0.2">
      <c r="D2014" s="181"/>
    </row>
    <row r="2015" spans="4:4" x14ac:dyDescent="0.2">
      <c r="D2015" s="181"/>
    </row>
    <row r="2016" spans="4:4" x14ac:dyDescent="0.2">
      <c r="D2016" s="181"/>
    </row>
    <row r="2017" spans="4:4" x14ac:dyDescent="0.2">
      <c r="D2017" s="181"/>
    </row>
    <row r="2018" spans="4:4" x14ac:dyDescent="0.2">
      <c r="D2018" s="181"/>
    </row>
    <row r="2019" spans="4:4" x14ac:dyDescent="0.2">
      <c r="D2019" s="181"/>
    </row>
    <row r="2020" spans="4:4" x14ac:dyDescent="0.2">
      <c r="D2020" s="181"/>
    </row>
    <row r="2021" spans="4:4" x14ac:dyDescent="0.2">
      <c r="D2021" s="181"/>
    </row>
    <row r="2022" spans="4:4" x14ac:dyDescent="0.2">
      <c r="D2022" s="181"/>
    </row>
    <row r="2023" spans="4:4" x14ac:dyDescent="0.2">
      <c r="D2023" s="181"/>
    </row>
    <row r="2024" spans="4:4" x14ac:dyDescent="0.2">
      <c r="D2024" s="181"/>
    </row>
    <row r="2025" spans="4:4" x14ac:dyDescent="0.2">
      <c r="D2025" s="181"/>
    </row>
    <row r="2026" spans="4:4" x14ac:dyDescent="0.2">
      <c r="D2026" s="181"/>
    </row>
    <row r="2027" spans="4:4" x14ac:dyDescent="0.2">
      <c r="D2027" s="181"/>
    </row>
    <row r="2028" spans="4:4" x14ac:dyDescent="0.2">
      <c r="D2028" s="181"/>
    </row>
    <row r="2029" spans="4:4" x14ac:dyDescent="0.2">
      <c r="D2029" s="181"/>
    </row>
    <row r="2030" spans="4:4" x14ac:dyDescent="0.2">
      <c r="D2030" s="181"/>
    </row>
    <row r="2031" spans="4:4" x14ac:dyDescent="0.2">
      <c r="D2031" s="181"/>
    </row>
    <row r="2032" spans="4:4" x14ac:dyDescent="0.2">
      <c r="D2032" s="181"/>
    </row>
    <row r="2033" spans="4:4" x14ac:dyDescent="0.2">
      <c r="D2033" s="181"/>
    </row>
    <row r="2034" spans="4:4" x14ac:dyDescent="0.2">
      <c r="D2034" s="181"/>
    </row>
    <row r="2035" spans="4:4" x14ac:dyDescent="0.2">
      <c r="D2035" s="181"/>
    </row>
    <row r="2036" spans="4:4" x14ac:dyDescent="0.2">
      <c r="D2036" s="181"/>
    </row>
    <row r="2037" spans="4:4" x14ac:dyDescent="0.2">
      <c r="D2037" s="181"/>
    </row>
    <row r="2038" spans="4:4" x14ac:dyDescent="0.2">
      <c r="D2038" s="181"/>
    </row>
    <row r="2039" spans="4:4" x14ac:dyDescent="0.2">
      <c r="D2039" s="181"/>
    </row>
    <row r="2040" spans="4:4" x14ac:dyDescent="0.2">
      <c r="D2040" s="181"/>
    </row>
    <row r="2041" spans="4:4" x14ac:dyDescent="0.2">
      <c r="D2041" s="181"/>
    </row>
    <row r="2042" spans="4:4" x14ac:dyDescent="0.2">
      <c r="D2042" s="181"/>
    </row>
    <row r="2043" spans="4:4" x14ac:dyDescent="0.2">
      <c r="D2043" s="181"/>
    </row>
    <row r="2044" spans="4:4" x14ac:dyDescent="0.2">
      <c r="D2044" s="181"/>
    </row>
    <row r="2045" spans="4:4" x14ac:dyDescent="0.2">
      <c r="D2045" s="181"/>
    </row>
    <row r="2046" spans="4:4" x14ac:dyDescent="0.2">
      <c r="D2046" s="181"/>
    </row>
    <row r="2047" spans="4:4" x14ac:dyDescent="0.2">
      <c r="D2047" s="181"/>
    </row>
    <row r="2048" spans="4:4" x14ac:dyDescent="0.2">
      <c r="D2048" s="181"/>
    </row>
    <row r="2049" spans="4:4" x14ac:dyDescent="0.2">
      <c r="D2049" s="181"/>
    </row>
    <row r="2050" spans="4:4" x14ac:dyDescent="0.2">
      <c r="D2050" s="181"/>
    </row>
    <row r="2051" spans="4:4" x14ac:dyDescent="0.2">
      <c r="D2051" s="181"/>
    </row>
    <row r="2052" spans="4:4" x14ac:dyDescent="0.2">
      <c r="D2052" s="181"/>
    </row>
    <row r="2053" spans="4:4" x14ac:dyDescent="0.2">
      <c r="D2053" s="181"/>
    </row>
    <row r="2054" spans="4:4" x14ac:dyDescent="0.2">
      <c r="D2054" s="181"/>
    </row>
    <row r="2055" spans="4:4" x14ac:dyDescent="0.2">
      <c r="D2055" s="181"/>
    </row>
    <row r="2056" spans="4:4" x14ac:dyDescent="0.2">
      <c r="D2056" s="181"/>
    </row>
    <row r="2057" spans="4:4" x14ac:dyDescent="0.2">
      <c r="D2057" s="181"/>
    </row>
    <row r="2058" spans="4:4" x14ac:dyDescent="0.2">
      <c r="D2058" s="181"/>
    </row>
    <row r="2059" spans="4:4" x14ac:dyDescent="0.2">
      <c r="D2059" s="181"/>
    </row>
    <row r="2060" spans="4:4" x14ac:dyDescent="0.2">
      <c r="D2060" s="181"/>
    </row>
    <row r="2061" spans="4:4" x14ac:dyDescent="0.2">
      <c r="D2061" s="181"/>
    </row>
    <row r="2062" spans="4:4" x14ac:dyDescent="0.2">
      <c r="D2062" s="181"/>
    </row>
    <row r="2063" spans="4:4" x14ac:dyDescent="0.2">
      <c r="D2063" s="181"/>
    </row>
    <row r="2064" spans="4:4" x14ac:dyDescent="0.2">
      <c r="D2064" s="181"/>
    </row>
    <row r="2065" spans="4:4" x14ac:dyDescent="0.2">
      <c r="D2065" s="181"/>
    </row>
    <row r="2066" spans="4:4" x14ac:dyDescent="0.2">
      <c r="D2066" s="181"/>
    </row>
    <row r="2067" spans="4:4" x14ac:dyDescent="0.2">
      <c r="D2067" s="181"/>
    </row>
    <row r="2068" spans="4:4" x14ac:dyDescent="0.2">
      <c r="D2068" s="181"/>
    </row>
    <row r="2069" spans="4:4" x14ac:dyDescent="0.2">
      <c r="D2069" s="181"/>
    </row>
    <row r="2070" spans="4:4" x14ac:dyDescent="0.2">
      <c r="D2070" s="181"/>
    </row>
    <row r="2071" spans="4:4" x14ac:dyDescent="0.2">
      <c r="D2071" s="181"/>
    </row>
    <row r="2072" spans="4:4" x14ac:dyDescent="0.2">
      <c r="D2072" s="181"/>
    </row>
    <row r="2073" spans="4:4" x14ac:dyDescent="0.2">
      <c r="D2073" s="181"/>
    </row>
    <row r="2074" spans="4:4" x14ac:dyDescent="0.2">
      <c r="D2074" s="181"/>
    </row>
    <row r="2075" spans="4:4" x14ac:dyDescent="0.2">
      <c r="D2075" s="181"/>
    </row>
    <row r="2076" spans="4:4" x14ac:dyDescent="0.2">
      <c r="D2076" s="181"/>
    </row>
    <row r="2077" spans="4:4" x14ac:dyDescent="0.2">
      <c r="D2077" s="181"/>
    </row>
    <row r="2078" spans="4:4" x14ac:dyDescent="0.2">
      <c r="D2078" s="181"/>
    </row>
    <row r="2079" spans="4:4" x14ac:dyDescent="0.2">
      <c r="D2079" s="181"/>
    </row>
    <row r="2080" spans="4:4" x14ac:dyDescent="0.2">
      <c r="D2080" s="181"/>
    </row>
    <row r="2081" spans="4:4" x14ac:dyDescent="0.2">
      <c r="D2081" s="181"/>
    </row>
    <row r="2082" spans="4:4" x14ac:dyDescent="0.2">
      <c r="D2082" s="181"/>
    </row>
    <row r="2083" spans="4:4" x14ac:dyDescent="0.2">
      <c r="D2083" s="181"/>
    </row>
    <row r="2084" spans="4:4" x14ac:dyDescent="0.2">
      <c r="D2084" s="181"/>
    </row>
    <row r="2085" spans="4:4" x14ac:dyDescent="0.2">
      <c r="D2085" s="181"/>
    </row>
    <row r="2086" spans="4:4" x14ac:dyDescent="0.2">
      <c r="D2086" s="181"/>
    </row>
    <row r="2087" spans="4:4" x14ac:dyDescent="0.2">
      <c r="D2087" s="181"/>
    </row>
    <row r="2088" spans="4:4" x14ac:dyDescent="0.2">
      <c r="D2088" s="181"/>
    </row>
    <row r="2089" spans="4:4" x14ac:dyDescent="0.2">
      <c r="D2089" s="181"/>
    </row>
    <row r="2090" spans="4:4" x14ac:dyDescent="0.2">
      <c r="D2090" s="181"/>
    </row>
    <row r="2091" spans="4:4" x14ac:dyDescent="0.2">
      <c r="D2091" s="181"/>
    </row>
    <row r="2092" spans="4:4" x14ac:dyDescent="0.2">
      <c r="D2092" s="181"/>
    </row>
    <row r="2093" spans="4:4" x14ac:dyDescent="0.2">
      <c r="D2093" s="181"/>
    </row>
    <row r="2094" spans="4:4" x14ac:dyDescent="0.2">
      <c r="D2094" s="181"/>
    </row>
    <row r="2095" spans="4:4" x14ac:dyDescent="0.2">
      <c r="D2095" s="181"/>
    </row>
    <row r="2096" spans="4:4" x14ac:dyDescent="0.2">
      <c r="D2096" s="181"/>
    </row>
    <row r="2097" spans="4:4" x14ac:dyDescent="0.2">
      <c r="D2097" s="181"/>
    </row>
    <row r="2098" spans="4:4" x14ac:dyDescent="0.2">
      <c r="D2098" s="181"/>
    </row>
    <row r="2099" spans="4:4" x14ac:dyDescent="0.2">
      <c r="D2099" s="181"/>
    </row>
    <row r="2100" spans="4:4" x14ac:dyDescent="0.2">
      <c r="D2100" s="181"/>
    </row>
    <row r="2101" spans="4:4" x14ac:dyDescent="0.2">
      <c r="D2101" s="181"/>
    </row>
    <row r="2102" spans="4:4" x14ac:dyDescent="0.2">
      <c r="D2102" s="181"/>
    </row>
    <row r="2103" spans="4:4" x14ac:dyDescent="0.2">
      <c r="D2103" s="181"/>
    </row>
    <row r="2104" spans="4:4" x14ac:dyDescent="0.2">
      <c r="D2104" s="181"/>
    </row>
    <row r="2105" spans="4:4" x14ac:dyDescent="0.2">
      <c r="D2105" s="181"/>
    </row>
    <row r="2106" spans="4:4" x14ac:dyDescent="0.2">
      <c r="D2106" s="181"/>
    </row>
    <row r="2107" spans="4:4" x14ac:dyDescent="0.2">
      <c r="D2107" s="181"/>
    </row>
    <row r="2108" spans="4:4" x14ac:dyDescent="0.2">
      <c r="D2108" s="181"/>
    </row>
    <row r="2109" spans="4:4" x14ac:dyDescent="0.2">
      <c r="D2109" s="181"/>
    </row>
    <row r="2110" spans="4:4" x14ac:dyDescent="0.2">
      <c r="D2110" s="181"/>
    </row>
    <row r="2111" spans="4:4" x14ac:dyDescent="0.2">
      <c r="D2111" s="181"/>
    </row>
    <row r="2112" spans="4:4" x14ac:dyDescent="0.2">
      <c r="D2112" s="181"/>
    </row>
    <row r="2113" spans="4:4" x14ac:dyDescent="0.2">
      <c r="D2113" s="181"/>
    </row>
    <row r="2114" spans="4:4" x14ac:dyDescent="0.2">
      <c r="D2114" s="181"/>
    </row>
    <row r="2115" spans="4:4" x14ac:dyDescent="0.2">
      <c r="D2115" s="181"/>
    </row>
    <row r="2116" spans="4:4" x14ac:dyDescent="0.2">
      <c r="D2116" s="181"/>
    </row>
    <row r="2117" spans="4:4" x14ac:dyDescent="0.2">
      <c r="D2117" s="181"/>
    </row>
    <row r="2118" spans="4:4" x14ac:dyDescent="0.2">
      <c r="D2118" s="181"/>
    </row>
    <row r="2119" spans="4:4" x14ac:dyDescent="0.2">
      <c r="D2119" s="181"/>
    </row>
    <row r="2120" spans="4:4" x14ac:dyDescent="0.2">
      <c r="D2120" s="181"/>
    </row>
    <row r="2121" spans="4:4" x14ac:dyDescent="0.2">
      <c r="D2121" s="181"/>
    </row>
    <row r="2122" spans="4:4" x14ac:dyDescent="0.2">
      <c r="D2122" s="181"/>
    </row>
    <row r="2123" spans="4:4" x14ac:dyDescent="0.2">
      <c r="D2123" s="181"/>
    </row>
    <row r="2124" spans="4:4" x14ac:dyDescent="0.2">
      <c r="D2124" s="181"/>
    </row>
    <row r="2125" spans="4:4" x14ac:dyDescent="0.2">
      <c r="D2125" s="181"/>
    </row>
    <row r="2126" spans="4:4" x14ac:dyDescent="0.2">
      <c r="D2126" s="181"/>
    </row>
    <row r="2127" spans="4:4" x14ac:dyDescent="0.2">
      <c r="D2127" s="181"/>
    </row>
    <row r="2128" spans="4:4" x14ac:dyDescent="0.2">
      <c r="D2128" s="181"/>
    </row>
    <row r="2129" spans="4:4" x14ac:dyDescent="0.2">
      <c r="D2129" s="181"/>
    </row>
    <row r="2130" spans="4:4" x14ac:dyDescent="0.2">
      <c r="D2130" s="181"/>
    </row>
    <row r="2131" spans="4:4" x14ac:dyDescent="0.2">
      <c r="D2131" s="181"/>
    </row>
    <row r="2132" spans="4:4" x14ac:dyDescent="0.2">
      <c r="D2132" s="181"/>
    </row>
    <row r="2133" spans="4:4" x14ac:dyDescent="0.2">
      <c r="D2133" s="181"/>
    </row>
    <row r="2134" spans="4:4" x14ac:dyDescent="0.2">
      <c r="D2134" s="181"/>
    </row>
    <row r="2135" spans="4:4" x14ac:dyDescent="0.2">
      <c r="D2135" s="181"/>
    </row>
    <row r="2136" spans="4:4" x14ac:dyDescent="0.2">
      <c r="D2136" s="181"/>
    </row>
    <row r="2137" spans="4:4" x14ac:dyDescent="0.2">
      <c r="D2137" s="181"/>
    </row>
    <row r="2138" spans="4:4" x14ac:dyDescent="0.2">
      <c r="D2138" s="181"/>
    </row>
    <row r="2139" spans="4:4" x14ac:dyDescent="0.2">
      <c r="D2139" s="181"/>
    </row>
    <row r="2140" spans="4:4" x14ac:dyDescent="0.2">
      <c r="D2140" s="181"/>
    </row>
    <row r="2141" spans="4:4" x14ac:dyDescent="0.2">
      <c r="D2141" s="181"/>
    </row>
    <row r="2142" spans="4:4" x14ac:dyDescent="0.2">
      <c r="D2142" s="181"/>
    </row>
    <row r="2143" spans="4:4" x14ac:dyDescent="0.2">
      <c r="D2143" s="181"/>
    </row>
    <row r="2144" spans="4:4" x14ac:dyDescent="0.2">
      <c r="D2144" s="181"/>
    </row>
    <row r="2145" spans="4:4" x14ac:dyDescent="0.2">
      <c r="D2145" s="181"/>
    </row>
    <row r="2146" spans="4:4" x14ac:dyDescent="0.2">
      <c r="D2146" s="181"/>
    </row>
    <row r="2147" spans="4:4" x14ac:dyDescent="0.2">
      <c r="D2147" s="181"/>
    </row>
    <row r="2148" spans="4:4" x14ac:dyDescent="0.2">
      <c r="D2148" s="181"/>
    </row>
    <row r="2149" spans="4:4" x14ac:dyDescent="0.2">
      <c r="D2149" s="181"/>
    </row>
    <row r="2150" spans="4:4" x14ac:dyDescent="0.2">
      <c r="D2150" s="181"/>
    </row>
    <row r="2151" spans="4:4" x14ac:dyDescent="0.2">
      <c r="D2151" s="181"/>
    </row>
    <row r="2152" spans="4:4" x14ac:dyDescent="0.2">
      <c r="D2152" s="181"/>
    </row>
    <row r="2153" spans="4:4" x14ac:dyDescent="0.2">
      <c r="D2153" s="181"/>
    </row>
    <row r="2154" spans="4:4" x14ac:dyDescent="0.2">
      <c r="D2154" s="181"/>
    </row>
    <row r="2155" spans="4:4" x14ac:dyDescent="0.2">
      <c r="D2155" s="181"/>
    </row>
    <row r="2156" spans="4:4" x14ac:dyDescent="0.2">
      <c r="D2156" s="181"/>
    </row>
    <row r="2157" spans="4:4" x14ac:dyDescent="0.2">
      <c r="D2157" s="181"/>
    </row>
    <row r="2158" spans="4:4" x14ac:dyDescent="0.2">
      <c r="D2158" s="181"/>
    </row>
    <row r="2159" spans="4:4" x14ac:dyDescent="0.2">
      <c r="D2159" s="181"/>
    </row>
    <row r="2160" spans="4:4" x14ac:dyDescent="0.2">
      <c r="D2160" s="181"/>
    </row>
    <row r="2161" spans="4:4" x14ac:dyDescent="0.2">
      <c r="D2161" s="181"/>
    </row>
    <row r="2162" spans="4:4" x14ac:dyDescent="0.2">
      <c r="D2162" s="181"/>
    </row>
    <row r="2163" spans="4:4" x14ac:dyDescent="0.2">
      <c r="D2163" s="181"/>
    </row>
    <row r="2164" spans="4:4" x14ac:dyDescent="0.2">
      <c r="D2164" s="181"/>
    </row>
    <row r="2165" spans="4:4" x14ac:dyDescent="0.2">
      <c r="D2165" s="181"/>
    </row>
    <row r="2166" spans="4:4" x14ac:dyDescent="0.2">
      <c r="D2166" s="181"/>
    </row>
    <row r="2167" spans="4:4" x14ac:dyDescent="0.2">
      <c r="D2167" s="181"/>
    </row>
    <row r="2168" spans="4:4" x14ac:dyDescent="0.2">
      <c r="D2168" s="181"/>
    </row>
    <row r="2169" spans="4:4" x14ac:dyDescent="0.2">
      <c r="D2169" s="181"/>
    </row>
    <row r="2170" spans="4:4" x14ac:dyDescent="0.2">
      <c r="D2170" s="181"/>
    </row>
    <row r="2171" spans="4:4" x14ac:dyDescent="0.2">
      <c r="D2171" s="181"/>
    </row>
    <row r="2172" spans="4:4" x14ac:dyDescent="0.2">
      <c r="D2172" s="181"/>
    </row>
    <row r="2173" spans="4:4" x14ac:dyDescent="0.2">
      <c r="D2173" s="181"/>
    </row>
    <row r="2174" spans="4:4" x14ac:dyDescent="0.2">
      <c r="D2174" s="181"/>
    </row>
    <row r="2175" spans="4:4" x14ac:dyDescent="0.2">
      <c r="D2175" s="181"/>
    </row>
    <row r="2176" spans="4:4" x14ac:dyDescent="0.2">
      <c r="D2176" s="181"/>
    </row>
    <row r="2177" spans="4:4" x14ac:dyDescent="0.2">
      <c r="D2177" s="181"/>
    </row>
    <row r="2178" spans="4:4" x14ac:dyDescent="0.2">
      <c r="D2178" s="181"/>
    </row>
    <row r="2179" spans="4:4" x14ac:dyDescent="0.2">
      <c r="D2179" s="181"/>
    </row>
    <row r="2180" spans="4:4" x14ac:dyDescent="0.2">
      <c r="D2180" s="181"/>
    </row>
    <row r="2181" spans="4:4" x14ac:dyDescent="0.2">
      <c r="D2181" s="181"/>
    </row>
    <row r="2182" spans="4:4" x14ac:dyDescent="0.2">
      <c r="D2182" s="181"/>
    </row>
    <row r="2183" spans="4:4" x14ac:dyDescent="0.2">
      <c r="D2183" s="181"/>
    </row>
    <row r="2184" spans="4:4" x14ac:dyDescent="0.2">
      <c r="D2184" s="181"/>
    </row>
    <row r="2185" spans="4:4" x14ac:dyDescent="0.2">
      <c r="D2185" s="181"/>
    </row>
    <row r="2186" spans="4:4" x14ac:dyDescent="0.2">
      <c r="D2186" s="181"/>
    </row>
    <row r="2187" spans="4:4" x14ac:dyDescent="0.2">
      <c r="D2187" s="181"/>
    </row>
    <row r="2188" spans="4:4" x14ac:dyDescent="0.2">
      <c r="D2188" s="181"/>
    </row>
    <row r="2189" spans="4:4" x14ac:dyDescent="0.2">
      <c r="D2189" s="181"/>
    </row>
    <row r="2190" spans="4:4" x14ac:dyDescent="0.2">
      <c r="D2190" s="181"/>
    </row>
    <row r="2191" spans="4:4" x14ac:dyDescent="0.2">
      <c r="D2191" s="181"/>
    </row>
    <row r="2192" spans="4:4" x14ac:dyDescent="0.2">
      <c r="D2192" s="181"/>
    </row>
    <row r="2193" spans="4:4" x14ac:dyDescent="0.2">
      <c r="D2193" s="181"/>
    </row>
    <row r="2194" spans="4:4" x14ac:dyDescent="0.2">
      <c r="D2194" s="181"/>
    </row>
    <row r="2195" spans="4:4" x14ac:dyDescent="0.2">
      <c r="D2195" s="181"/>
    </row>
    <row r="2196" spans="4:4" x14ac:dyDescent="0.2">
      <c r="D2196" s="181"/>
    </row>
    <row r="2197" spans="4:4" x14ac:dyDescent="0.2">
      <c r="D2197" s="181"/>
    </row>
    <row r="2198" spans="4:4" x14ac:dyDescent="0.2">
      <c r="D2198" s="181"/>
    </row>
    <row r="2199" spans="4:4" x14ac:dyDescent="0.2">
      <c r="D2199" s="181"/>
    </row>
    <row r="2200" spans="4:4" x14ac:dyDescent="0.2">
      <c r="D2200" s="181"/>
    </row>
    <row r="2201" spans="4:4" x14ac:dyDescent="0.2">
      <c r="D2201" s="181"/>
    </row>
    <row r="2202" spans="4:4" x14ac:dyDescent="0.2">
      <c r="D2202" s="181"/>
    </row>
    <row r="2203" spans="4:4" x14ac:dyDescent="0.2">
      <c r="D2203" s="181"/>
    </row>
    <row r="2204" spans="4:4" x14ac:dyDescent="0.2">
      <c r="D2204" s="181"/>
    </row>
    <row r="2205" spans="4:4" x14ac:dyDescent="0.2">
      <c r="D2205" s="181"/>
    </row>
    <row r="2206" spans="4:4" x14ac:dyDescent="0.2">
      <c r="D2206" s="181"/>
    </row>
    <row r="2207" spans="4:4" x14ac:dyDescent="0.2">
      <c r="D2207" s="181"/>
    </row>
    <row r="2208" spans="4:4" x14ac:dyDescent="0.2">
      <c r="D2208" s="181"/>
    </row>
    <row r="2209" spans="4:4" x14ac:dyDescent="0.2">
      <c r="D2209" s="181"/>
    </row>
    <row r="2210" spans="4:4" x14ac:dyDescent="0.2">
      <c r="D2210" s="181"/>
    </row>
    <row r="2211" spans="4:4" x14ac:dyDescent="0.2">
      <c r="D2211" s="181"/>
    </row>
    <row r="2212" spans="4:4" x14ac:dyDescent="0.2">
      <c r="D2212" s="181"/>
    </row>
    <row r="2213" spans="4:4" x14ac:dyDescent="0.2">
      <c r="D2213" s="181"/>
    </row>
    <row r="2214" spans="4:4" x14ac:dyDescent="0.2">
      <c r="D2214" s="181"/>
    </row>
    <row r="2215" spans="4:4" x14ac:dyDescent="0.2">
      <c r="D2215" s="181"/>
    </row>
    <row r="2216" spans="4:4" x14ac:dyDescent="0.2">
      <c r="D2216" s="181"/>
    </row>
    <row r="2217" spans="4:4" x14ac:dyDescent="0.2">
      <c r="D2217" s="181"/>
    </row>
    <row r="2218" spans="4:4" x14ac:dyDescent="0.2">
      <c r="D2218" s="181"/>
    </row>
    <row r="2219" spans="4:4" x14ac:dyDescent="0.2">
      <c r="D2219" s="181"/>
    </row>
    <row r="2220" spans="4:4" x14ac:dyDescent="0.2">
      <c r="D2220" s="181"/>
    </row>
    <row r="2221" spans="4:4" x14ac:dyDescent="0.2">
      <c r="D2221" s="181"/>
    </row>
    <row r="2222" spans="4:4" x14ac:dyDescent="0.2">
      <c r="D2222" s="181"/>
    </row>
    <row r="2223" spans="4:4" x14ac:dyDescent="0.2">
      <c r="D2223" s="181"/>
    </row>
    <row r="2224" spans="4:4" x14ac:dyDescent="0.2">
      <c r="D2224" s="181"/>
    </row>
    <row r="2225" spans="4:4" x14ac:dyDescent="0.2">
      <c r="D2225" s="181"/>
    </row>
    <row r="2226" spans="4:4" x14ac:dyDescent="0.2">
      <c r="D2226" s="181"/>
    </row>
    <row r="2227" spans="4:4" x14ac:dyDescent="0.2">
      <c r="D2227" s="181"/>
    </row>
    <row r="2228" spans="4:4" x14ac:dyDescent="0.2">
      <c r="D2228" s="181"/>
    </row>
    <row r="2229" spans="4:4" x14ac:dyDescent="0.2">
      <c r="D2229" s="181"/>
    </row>
    <row r="2230" spans="4:4" x14ac:dyDescent="0.2">
      <c r="D2230" s="181"/>
    </row>
    <row r="2231" spans="4:4" x14ac:dyDescent="0.2">
      <c r="D2231" s="181"/>
    </row>
    <row r="2232" spans="4:4" x14ac:dyDescent="0.2">
      <c r="D2232" s="181"/>
    </row>
    <row r="2233" spans="4:4" x14ac:dyDescent="0.2">
      <c r="D2233" s="181"/>
    </row>
    <row r="2234" spans="4:4" x14ac:dyDescent="0.2">
      <c r="D2234" s="181"/>
    </row>
    <row r="2235" spans="4:4" x14ac:dyDescent="0.2">
      <c r="D2235" s="181"/>
    </row>
    <row r="2236" spans="4:4" x14ac:dyDescent="0.2">
      <c r="D2236" s="181"/>
    </row>
    <row r="2237" spans="4:4" x14ac:dyDescent="0.2">
      <c r="D2237" s="181"/>
    </row>
    <row r="2238" spans="4:4" x14ac:dyDescent="0.2">
      <c r="D2238" s="181"/>
    </row>
    <row r="2239" spans="4:4" x14ac:dyDescent="0.2">
      <c r="D2239" s="181"/>
    </row>
    <row r="2240" spans="4:4" x14ac:dyDescent="0.2">
      <c r="D2240" s="181"/>
    </row>
    <row r="2241" spans="4:4" x14ac:dyDescent="0.2">
      <c r="D2241" s="181"/>
    </row>
    <row r="2242" spans="4:4" x14ac:dyDescent="0.2">
      <c r="D2242" s="181"/>
    </row>
    <row r="2243" spans="4:4" x14ac:dyDescent="0.2">
      <c r="D2243" s="181"/>
    </row>
    <row r="2244" spans="4:4" x14ac:dyDescent="0.2">
      <c r="D2244" s="181"/>
    </row>
    <row r="2245" spans="4:4" x14ac:dyDescent="0.2">
      <c r="D2245" s="181"/>
    </row>
    <row r="2246" spans="4:4" x14ac:dyDescent="0.2">
      <c r="D2246" s="181"/>
    </row>
    <row r="2247" spans="4:4" x14ac:dyDescent="0.2">
      <c r="D2247" s="181"/>
    </row>
    <row r="2248" spans="4:4" x14ac:dyDescent="0.2">
      <c r="D2248" s="181"/>
    </row>
    <row r="2249" spans="4:4" x14ac:dyDescent="0.2">
      <c r="D2249" s="181"/>
    </row>
    <row r="2250" spans="4:4" x14ac:dyDescent="0.2">
      <c r="D2250" s="181"/>
    </row>
    <row r="2251" spans="4:4" x14ac:dyDescent="0.2">
      <c r="D2251" s="181"/>
    </row>
    <row r="2252" spans="4:4" x14ac:dyDescent="0.2">
      <c r="D2252" s="181"/>
    </row>
    <row r="2253" spans="4:4" x14ac:dyDescent="0.2">
      <c r="D2253" s="181"/>
    </row>
    <row r="2254" spans="4:4" x14ac:dyDescent="0.2">
      <c r="D2254" s="181"/>
    </row>
    <row r="2255" spans="4:4" x14ac:dyDescent="0.2">
      <c r="D2255" s="181"/>
    </row>
    <row r="2256" spans="4:4" x14ac:dyDescent="0.2">
      <c r="D2256" s="181"/>
    </row>
    <row r="2257" spans="4:4" x14ac:dyDescent="0.2">
      <c r="D2257" s="181"/>
    </row>
    <row r="2258" spans="4:4" x14ac:dyDescent="0.2">
      <c r="D2258" s="181"/>
    </row>
    <row r="2259" spans="4:4" x14ac:dyDescent="0.2">
      <c r="D2259" s="181"/>
    </row>
    <row r="2260" spans="4:4" x14ac:dyDescent="0.2">
      <c r="D2260" s="181"/>
    </row>
    <row r="2261" spans="4:4" x14ac:dyDescent="0.2">
      <c r="D2261" s="181"/>
    </row>
    <row r="2262" spans="4:4" x14ac:dyDescent="0.2">
      <c r="D2262" s="181"/>
    </row>
    <row r="2263" spans="4:4" x14ac:dyDescent="0.2">
      <c r="D2263" s="181"/>
    </row>
    <row r="2264" spans="4:4" x14ac:dyDescent="0.2">
      <c r="D2264" s="181"/>
    </row>
    <row r="2265" spans="4:4" x14ac:dyDescent="0.2">
      <c r="D2265" s="181"/>
    </row>
    <row r="2266" spans="4:4" x14ac:dyDescent="0.2">
      <c r="D2266" s="181"/>
    </row>
    <row r="2267" spans="4:4" x14ac:dyDescent="0.2">
      <c r="D2267" s="181"/>
    </row>
    <row r="2268" spans="4:4" x14ac:dyDescent="0.2">
      <c r="D2268" s="181"/>
    </row>
    <row r="2269" spans="4:4" x14ac:dyDescent="0.2">
      <c r="D2269" s="181"/>
    </row>
    <row r="2270" spans="4:4" x14ac:dyDescent="0.2">
      <c r="D2270" s="181"/>
    </row>
    <row r="2271" spans="4:4" x14ac:dyDescent="0.2">
      <c r="D2271" s="181"/>
    </row>
    <row r="2272" spans="4:4" x14ac:dyDescent="0.2">
      <c r="D2272" s="181"/>
    </row>
    <row r="2273" spans="4:4" x14ac:dyDescent="0.2">
      <c r="D2273" s="181"/>
    </row>
    <row r="2274" spans="4:4" x14ac:dyDescent="0.2">
      <c r="D2274" s="181"/>
    </row>
    <row r="2275" spans="4:4" x14ac:dyDescent="0.2">
      <c r="D2275" s="181"/>
    </row>
    <row r="2276" spans="4:4" x14ac:dyDescent="0.2">
      <c r="D2276" s="181"/>
    </row>
    <row r="2277" spans="4:4" x14ac:dyDescent="0.2">
      <c r="D2277" s="181"/>
    </row>
    <row r="2278" spans="4:4" x14ac:dyDescent="0.2">
      <c r="D2278" s="181"/>
    </row>
    <row r="2279" spans="4:4" x14ac:dyDescent="0.2">
      <c r="D2279" s="181"/>
    </row>
    <row r="2280" spans="4:4" x14ac:dyDescent="0.2">
      <c r="D2280" s="181"/>
    </row>
    <row r="2281" spans="4:4" x14ac:dyDescent="0.2">
      <c r="D2281" s="181"/>
    </row>
    <row r="2282" spans="4:4" x14ac:dyDescent="0.2">
      <c r="D2282" s="181"/>
    </row>
    <row r="2283" spans="4:4" x14ac:dyDescent="0.2">
      <c r="D2283" s="181"/>
    </row>
    <row r="2284" spans="4:4" x14ac:dyDescent="0.2">
      <c r="D2284" s="181"/>
    </row>
    <row r="2285" spans="4:4" x14ac:dyDescent="0.2">
      <c r="D2285" s="181"/>
    </row>
    <row r="2286" spans="4:4" x14ac:dyDescent="0.2">
      <c r="D2286" s="181"/>
    </row>
    <row r="2287" spans="4:4" x14ac:dyDescent="0.2">
      <c r="D2287" s="181"/>
    </row>
    <row r="2288" spans="4:4" x14ac:dyDescent="0.2">
      <c r="D2288" s="181"/>
    </row>
    <row r="2289" spans="4:4" x14ac:dyDescent="0.2">
      <c r="D2289" s="181"/>
    </row>
    <row r="2290" spans="4:4" x14ac:dyDescent="0.2">
      <c r="D2290" s="181"/>
    </row>
    <row r="2291" spans="4:4" x14ac:dyDescent="0.2">
      <c r="D2291" s="181"/>
    </row>
    <row r="2292" spans="4:4" x14ac:dyDescent="0.2">
      <c r="D2292" s="181"/>
    </row>
    <row r="2293" spans="4:4" x14ac:dyDescent="0.2">
      <c r="D2293" s="181"/>
    </row>
    <row r="2294" spans="4:4" x14ac:dyDescent="0.2">
      <c r="D2294" s="181"/>
    </row>
    <row r="2295" spans="4:4" x14ac:dyDescent="0.2">
      <c r="D2295" s="181"/>
    </row>
    <row r="2296" spans="4:4" x14ac:dyDescent="0.2">
      <c r="D2296" s="181"/>
    </row>
    <row r="2297" spans="4:4" x14ac:dyDescent="0.2">
      <c r="D2297" s="181"/>
    </row>
    <row r="2298" spans="4:4" x14ac:dyDescent="0.2">
      <c r="D2298" s="181"/>
    </row>
    <row r="2299" spans="4:4" x14ac:dyDescent="0.2">
      <c r="D2299" s="181"/>
    </row>
    <row r="2300" spans="4:4" x14ac:dyDescent="0.2">
      <c r="D2300" s="181"/>
    </row>
    <row r="2301" spans="4:4" x14ac:dyDescent="0.2">
      <c r="D2301" s="181"/>
    </row>
    <row r="2302" spans="4:4" x14ac:dyDescent="0.2">
      <c r="D2302" s="181"/>
    </row>
    <row r="2303" spans="4:4" x14ac:dyDescent="0.2">
      <c r="D2303" s="181"/>
    </row>
    <row r="2304" spans="4:4" x14ac:dyDescent="0.2">
      <c r="D2304" s="181"/>
    </row>
    <row r="2305" spans="4:4" x14ac:dyDescent="0.2">
      <c r="D2305" s="181"/>
    </row>
    <row r="2306" spans="4:4" x14ac:dyDescent="0.2">
      <c r="D2306" s="181"/>
    </row>
    <row r="2307" spans="4:4" x14ac:dyDescent="0.2">
      <c r="D2307" s="181"/>
    </row>
    <row r="2308" spans="4:4" x14ac:dyDescent="0.2">
      <c r="D2308" s="181"/>
    </row>
    <row r="2309" spans="4:4" x14ac:dyDescent="0.2">
      <c r="D2309" s="181"/>
    </row>
    <row r="2310" spans="4:4" x14ac:dyDescent="0.2">
      <c r="D2310" s="181"/>
    </row>
    <row r="2311" spans="4:4" x14ac:dyDescent="0.2">
      <c r="D2311" s="181"/>
    </row>
    <row r="2312" spans="4:4" x14ac:dyDescent="0.2">
      <c r="D2312" s="181"/>
    </row>
    <row r="2313" spans="4:4" x14ac:dyDescent="0.2">
      <c r="D2313" s="181"/>
    </row>
    <row r="2314" spans="4:4" x14ac:dyDescent="0.2">
      <c r="D2314" s="181"/>
    </row>
    <row r="2315" spans="4:4" x14ac:dyDescent="0.2">
      <c r="D2315" s="181"/>
    </row>
    <row r="2316" spans="4:4" x14ac:dyDescent="0.2">
      <c r="D2316" s="181"/>
    </row>
    <row r="2317" spans="4:4" x14ac:dyDescent="0.2">
      <c r="D2317" s="181"/>
    </row>
    <row r="2318" spans="4:4" x14ac:dyDescent="0.2">
      <c r="D2318" s="181"/>
    </row>
    <row r="2319" spans="4:4" x14ac:dyDescent="0.2">
      <c r="D2319" s="181"/>
    </row>
    <row r="2320" spans="4:4" x14ac:dyDescent="0.2">
      <c r="D2320" s="181"/>
    </row>
    <row r="2321" spans="4:4" x14ac:dyDescent="0.2">
      <c r="D2321" s="181"/>
    </row>
    <row r="2322" spans="4:4" x14ac:dyDescent="0.2">
      <c r="D2322" s="181"/>
    </row>
    <row r="2323" spans="4:4" x14ac:dyDescent="0.2">
      <c r="D2323" s="181"/>
    </row>
    <row r="2324" spans="4:4" x14ac:dyDescent="0.2">
      <c r="D2324" s="181"/>
    </row>
    <row r="2325" spans="4:4" x14ac:dyDescent="0.2">
      <c r="D2325" s="181"/>
    </row>
    <row r="2326" spans="4:4" x14ac:dyDescent="0.2">
      <c r="D2326" s="181"/>
    </row>
    <row r="2327" spans="4:4" x14ac:dyDescent="0.2">
      <c r="D2327" s="181"/>
    </row>
    <row r="2328" spans="4:4" x14ac:dyDescent="0.2">
      <c r="D2328" s="181"/>
    </row>
    <row r="2329" spans="4:4" x14ac:dyDescent="0.2">
      <c r="D2329" s="181"/>
    </row>
    <row r="2330" spans="4:4" x14ac:dyDescent="0.2">
      <c r="D2330" s="181"/>
    </row>
    <row r="2331" spans="4:4" x14ac:dyDescent="0.2">
      <c r="D2331" s="181"/>
    </row>
    <row r="2332" spans="4:4" x14ac:dyDescent="0.2">
      <c r="D2332" s="181"/>
    </row>
    <row r="2333" spans="4:4" x14ac:dyDescent="0.2">
      <c r="D2333" s="181"/>
    </row>
    <row r="2334" spans="4:4" x14ac:dyDescent="0.2">
      <c r="D2334" s="181"/>
    </row>
    <row r="2335" spans="4:4" x14ac:dyDescent="0.2">
      <c r="D2335" s="181"/>
    </row>
    <row r="2336" spans="4:4" x14ac:dyDescent="0.2">
      <c r="D2336" s="181"/>
    </row>
    <row r="2337" spans="4:4" x14ac:dyDescent="0.2">
      <c r="D2337" s="181"/>
    </row>
    <row r="2338" spans="4:4" x14ac:dyDescent="0.2">
      <c r="D2338" s="181"/>
    </row>
    <row r="2339" spans="4:4" x14ac:dyDescent="0.2">
      <c r="D2339" s="181"/>
    </row>
    <row r="2340" spans="4:4" x14ac:dyDescent="0.2">
      <c r="D2340" s="181"/>
    </row>
    <row r="2341" spans="4:4" x14ac:dyDescent="0.2">
      <c r="D2341" s="181"/>
    </row>
    <row r="2342" spans="4:4" x14ac:dyDescent="0.2">
      <c r="D2342" s="181"/>
    </row>
    <row r="2343" spans="4:4" x14ac:dyDescent="0.2">
      <c r="D2343" s="181"/>
    </row>
    <row r="2344" spans="4:4" x14ac:dyDescent="0.2">
      <c r="D2344" s="181"/>
    </row>
    <row r="2345" spans="4:4" x14ac:dyDescent="0.2">
      <c r="D2345" s="181"/>
    </row>
    <row r="2346" spans="4:4" x14ac:dyDescent="0.2">
      <c r="D2346" s="181"/>
    </row>
    <row r="2347" spans="4:4" x14ac:dyDescent="0.2">
      <c r="D2347" s="181"/>
    </row>
    <row r="2348" spans="4:4" x14ac:dyDescent="0.2">
      <c r="D2348" s="181"/>
    </row>
    <row r="2349" spans="4:4" x14ac:dyDescent="0.2">
      <c r="D2349" s="181"/>
    </row>
    <row r="2350" spans="4:4" x14ac:dyDescent="0.2">
      <c r="D2350" s="181"/>
    </row>
    <row r="2351" spans="4:4" x14ac:dyDescent="0.2">
      <c r="D2351" s="181"/>
    </row>
    <row r="2352" spans="4:4" x14ac:dyDescent="0.2">
      <c r="D2352" s="181"/>
    </row>
    <row r="2353" spans="4:4" x14ac:dyDescent="0.2">
      <c r="D2353" s="181"/>
    </row>
    <row r="2354" spans="4:4" x14ac:dyDescent="0.2">
      <c r="D2354" s="181"/>
    </row>
    <row r="2355" spans="4:4" x14ac:dyDescent="0.2">
      <c r="D2355" s="181"/>
    </row>
    <row r="2356" spans="4:4" x14ac:dyDescent="0.2">
      <c r="D2356" s="181"/>
    </row>
    <row r="2357" spans="4:4" x14ac:dyDescent="0.2">
      <c r="D2357" s="181"/>
    </row>
    <row r="2358" spans="4:4" x14ac:dyDescent="0.2">
      <c r="D2358" s="181"/>
    </row>
    <row r="2359" spans="4:4" x14ac:dyDescent="0.2">
      <c r="D2359" s="181"/>
    </row>
    <row r="2360" spans="4:4" x14ac:dyDescent="0.2">
      <c r="D2360" s="181"/>
    </row>
    <row r="2361" spans="4:4" x14ac:dyDescent="0.2">
      <c r="D2361" s="181"/>
    </row>
    <row r="2362" spans="4:4" x14ac:dyDescent="0.2">
      <c r="D2362" s="181"/>
    </row>
    <row r="2363" spans="4:4" x14ac:dyDescent="0.2">
      <c r="D2363" s="181"/>
    </row>
    <row r="2364" spans="4:4" x14ac:dyDescent="0.2">
      <c r="D2364" s="181"/>
    </row>
    <row r="2365" spans="4:4" x14ac:dyDescent="0.2">
      <c r="D2365" s="181"/>
    </row>
    <row r="2366" spans="4:4" x14ac:dyDescent="0.2">
      <c r="D2366" s="181"/>
    </row>
    <row r="2367" spans="4:4" x14ac:dyDescent="0.2">
      <c r="D2367" s="181"/>
    </row>
    <row r="2368" spans="4:4" x14ac:dyDescent="0.2">
      <c r="D2368" s="181"/>
    </row>
    <row r="2369" spans="4:4" x14ac:dyDescent="0.2">
      <c r="D2369" s="181"/>
    </row>
    <row r="2370" spans="4:4" x14ac:dyDescent="0.2">
      <c r="D2370" s="181"/>
    </row>
    <row r="2371" spans="4:4" x14ac:dyDescent="0.2">
      <c r="D2371" s="181"/>
    </row>
    <row r="2372" spans="4:4" x14ac:dyDescent="0.2">
      <c r="D2372" s="181"/>
    </row>
    <row r="2373" spans="4:4" x14ac:dyDescent="0.2">
      <c r="D2373" s="181"/>
    </row>
    <row r="2374" spans="4:4" x14ac:dyDescent="0.2">
      <c r="D2374" s="181"/>
    </row>
    <row r="2375" spans="4:4" x14ac:dyDescent="0.2">
      <c r="D2375" s="181"/>
    </row>
    <row r="2376" spans="4:4" x14ac:dyDescent="0.2">
      <c r="D2376" s="181"/>
    </row>
    <row r="2377" spans="4:4" x14ac:dyDescent="0.2">
      <c r="D2377" s="181"/>
    </row>
    <row r="2378" spans="4:4" x14ac:dyDescent="0.2">
      <c r="D2378" s="181"/>
    </row>
    <row r="2379" spans="4:4" x14ac:dyDescent="0.2">
      <c r="D2379" s="181"/>
    </row>
    <row r="2380" spans="4:4" x14ac:dyDescent="0.2">
      <c r="D2380" s="181"/>
    </row>
    <row r="2381" spans="4:4" x14ac:dyDescent="0.2">
      <c r="D2381" s="181"/>
    </row>
    <row r="2382" spans="4:4" x14ac:dyDescent="0.2">
      <c r="D2382" s="181"/>
    </row>
    <row r="2383" spans="4:4" x14ac:dyDescent="0.2">
      <c r="D2383" s="181"/>
    </row>
    <row r="2384" spans="4:4" x14ac:dyDescent="0.2">
      <c r="D2384" s="181"/>
    </row>
    <row r="2385" spans="4:4" x14ac:dyDescent="0.2">
      <c r="D2385" s="181"/>
    </row>
    <row r="2386" spans="4:4" x14ac:dyDescent="0.2">
      <c r="D2386" s="181"/>
    </row>
    <row r="2387" spans="4:4" x14ac:dyDescent="0.2">
      <c r="D2387" s="181"/>
    </row>
    <row r="2388" spans="4:4" x14ac:dyDescent="0.2">
      <c r="D2388" s="181"/>
    </row>
    <row r="2389" spans="4:4" x14ac:dyDescent="0.2">
      <c r="D2389" s="181"/>
    </row>
    <row r="2390" spans="4:4" x14ac:dyDescent="0.2">
      <c r="D2390" s="181"/>
    </row>
    <row r="2391" spans="4:4" x14ac:dyDescent="0.2">
      <c r="D2391" s="181"/>
    </row>
    <row r="2392" spans="4:4" x14ac:dyDescent="0.2">
      <c r="D2392" s="181"/>
    </row>
    <row r="2393" spans="4:4" x14ac:dyDescent="0.2">
      <c r="D2393" s="181"/>
    </row>
    <row r="2394" spans="4:4" x14ac:dyDescent="0.2">
      <c r="D2394" s="181"/>
    </row>
    <row r="2395" spans="4:4" x14ac:dyDescent="0.2">
      <c r="D2395" s="181"/>
    </row>
    <row r="2396" spans="4:4" x14ac:dyDescent="0.2">
      <c r="D2396" s="181"/>
    </row>
    <row r="2397" spans="4:4" x14ac:dyDescent="0.2">
      <c r="D2397" s="181"/>
    </row>
    <row r="2398" spans="4:4" x14ac:dyDescent="0.2">
      <c r="D2398" s="181"/>
    </row>
    <row r="2399" spans="4:4" x14ac:dyDescent="0.2">
      <c r="D2399" s="181"/>
    </row>
    <row r="2400" spans="4:4" x14ac:dyDescent="0.2">
      <c r="D2400" s="181"/>
    </row>
    <row r="2401" spans="4:4" x14ac:dyDescent="0.2">
      <c r="D2401" s="181"/>
    </row>
    <row r="2402" spans="4:4" x14ac:dyDescent="0.2">
      <c r="D2402" s="181"/>
    </row>
    <row r="2403" spans="4:4" x14ac:dyDescent="0.2">
      <c r="D2403" s="181"/>
    </row>
    <row r="2404" spans="4:4" x14ac:dyDescent="0.2">
      <c r="D2404" s="181"/>
    </row>
    <row r="2405" spans="4:4" x14ac:dyDescent="0.2">
      <c r="D2405" s="181"/>
    </row>
    <row r="2406" spans="4:4" x14ac:dyDescent="0.2">
      <c r="D2406" s="181"/>
    </row>
    <row r="2407" spans="4:4" x14ac:dyDescent="0.2">
      <c r="D2407" s="181"/>
    </row>
    <row r="2408" spans="4:4" x14ac:dyDescent="0.2">
      <c r="D2408" s="181"/>
    </row>
    <row r="2409" spans="4:4" x14ac:dyDescent="0.2">
      <c r="D2409" s="181"/>
    </row>
    <row r="2410" spans="4:4" x14ac:dyDescent="0.2">
      <c r="D2410" s="181"/>
    </row>
    <row r="2411" spans="4:4" x14ac:dyDescent="0.2">
      <c r="D2411" s="181"/>
    </row>
    <row r="2412" spans="4:4" x14ac:dyDescent="0.2">
      <c r="D2412" s="181"/>
    </row>
    <row r="2413" spans="4:4" x14ac:dyDescent="0.2">
      <c r="D2413" s="181"/>
    </row>
    <row r="2414" spans="4:4" x14ac:dyDescent="0.2">
      <c r="D2414" s="181"/>
    </row>
    <row r="2415" spans="4:4" x14ac:dyDescent="0.2">
      <c r="D2415" s="181"/>
    </row>
    <row r="2416" spans="4:4" x14ac:dyDescent="0.2">
      <c r="D2416" s="181"/>
    </row>
    <row r="2417" spans="4:4" x14ac:dyDescent="0.2">
      <c r="D2417" s="181"/>
    </row>
    <row r="2418" spans="4:4" x14ac:dyDescent="0.2">
      <c r="D2418" s="181"/>
    </row>
    <row r="2419" spans="4:4" x14ac:dyDescent="0.2">
      <c r="D2419" s="181"/>
    </row>
    <row r="2420" spans="4:4" x14ac:dyDescent="0.2">
      <c r="D2420" s="181"/>
    </row>
    <row r="2421" spans="4:4" x14ac:dyDescent="0.2">
      <c r="D2421" s="181"/>
    </row>
    <row r="2422" spans="4:4" x14ac:dyDescent="0.2">
      <c r="D2422" s="181"/>
    </row>
    <row r="2423" spans="4:4" x14ac:dyDescent="0.2">
      <c r="D2423" s="181"/>
    </row>
    <row r="2424" spans="4:4" x14ac:dyDescent="0.2">
      <c r="D2424" s="181"/>
    </row>
    <row r="2425" spans="4:4" x14ac:dyDescent="0.2">
      <c r="D2425" s="181"/>
    </row>
    <row r="2426" spans="4:4" x14ac:dyDescent="0.2">
      <c r="D2426" s="181"/>
    </row>
    <row r="2427" spans="4:4" x14ac:dyDescent="0.2">
      <c r="D2427" s="181"/>
    </row>
    <row r="2428" spans="4:4" x14ac:dyDescent="0.2">
      <c r="D2428" s="181"/>
    </row>
    <row r="2429" spans="4:4" x14ac:dyDescent="0.2">
      <c r="D2429" s="181"/>
    </row>
    <row r="2430" spans="4:4" x14ac:dyDescent="0.2">
      <c r="D2430" s="181"/>
    </row>
    <row r="2431" spans="4:4" x14ac:dyDescent="0.2">
      <c r="D2431" s="181"/>
    </row>
    <row r="2432" spans="4:4" x14ac:dyDescent="0.2">
      <c r="D2432" s="181"/>
    </row>
    <row r="2433" spans="4:4" x14ac:dyDescent="0.2">
      <c r="D2433" s="181"/>
    </row>
    <row r="2434" spans="4:4" x14ac:dyDescent="0.2">
      <c r="D2434" s="181"/>
    </row>
    <row r="2435" spans="4:4" x14ac:dyDescent="0.2">
      <c r="D2435" s="181"/>
    </row>
    <row r="2436" spans="4:4" x14ac:dyDescent="0.2">
      <c r="D2436" s="181"/>
    </row>
    <row r="2437" spans="4:4" x14ac:dyDescent="0.2">
      <c r="D2437" s="181"/>
    </row>
    <row r="2438" spans="4:4" x14ac:dyDescent="0.2">
      <c r="D2438" s="181"/>
    </row>
    <row r="2439" spans="4:4" x14ac:dyDescent="0.2">
      <c r="D2439" s="181"/>
    </row>
    <row r="2440" spans="4:4" x14ac:dyDescent="0.2">
      <c r="D2440" s="181"/>
    </row>
    <row r="2441" spans="4:4" x14ac:dyDescent="0.2">
      <c r="D2441" s="181"/>
    </row>
    <row r="2442" spans="4:4" x14ac:dyDescent="0.2">
      <c r="D2442" s="181"/>
    </row>
    <row r="2443" spans="4:4" x14ac:dyDescent="0.2">
      <c r="D2443" s="181"/>
    </row>
    <row r="2444" spans="4:4" x14ac:dyDescent="0.2">
      <c r="D2444" s="181"/>
    </row>
    <row r="2445" spans="4:4" x14ac:dyDescent="0.2">
      <c r="D2445" s="181"/>
    </row>
    <row r="2446" spans="4:4" x14ac:dyDescent="0.2">
      <c r="D2446" s="181"/>
    </row>
    <row r="2447" spans="4:4" x14ac:dyDescent="0.2">
      <c r="D2447" s="181"/>
    </row>
    <row r="2448" spans="4:4" x14ac:dyDescent="0.2">
      <c r="D2448" s="181"/>
    </row>
    <row r="2449" spans="4:4" x14ac:dyDescent="0.2">
      <c r="D2449" s="181"/>
    </row>
    <row r="2450" spans="4:4" x14ac:dyDescent="0.2">
      <c r="D2450" s="181"/>
    </row>
    <row r="2451" spans="4:4" x14ac:dyDescent="0.2">
      <c r="D2451" s="181"/>
    </row>
    <row r="2452" spans="4:4" x14ac:dyDescent="0.2">
      <c r="D2452" s="181"/>
    </row>
    <row r="2453" spans="4:4" x14ac:dyDescent="0.2">
      <c r="D2453" s="181"/>
    </row>
    <row r="2454" spans="4:4" x14ac:dyDescent="0.2">
      <c r="D2454" s="181"/>
    </row>
    <row r="2455" spans="4:4" x14ac:dyDescent="0.2">
      <c r="D2455" s="181"/>
    </row>
    <row r="2456" spans="4:4" x14ac:dyDescent="0.2">
      <c r="D2456" s="181"/>
    </row>
    <row r="2457" spans="4:4" x14ac:dyDescent="0.2">
      <c r="D2457" s="181"/>
    </row>
    <row r="2458" spans="4:4" x14ac:dyDescent="0.2">
      <c r="D2458" s="181"/>
    </row>
    <row r="2459" spans="4:4" x14ac:dyDescent="0.2">
      <c r="D2459" s="181"/>
    </row>
    <row r="2460" spans="4:4" x14ac:dyDescent="0.2">
      <c r="D2460" s="181"/>
    </row>
    <row r="2461" spans="4:4" x14ac:dyDescent="0.2">
      <c r="D2461" s="181"/>
    </row>
    <row r="2462" spans="4:4" x14ac:dyDescent="0.2">
      <c r="D2462" s="181"/>
    </row>
    <row r="2463" spans="4:4" x14ac:dyDescent="0.2">
      <c r="D2463" s="181"/>
    </row>
    <row r="2464" spans="4:4" x14ac:dyDescent="0.2">
      <c r="D2464" s="181"/>
    </row>
    <row r="2465" spans="4:4" x14ac:dyDescent="0.2">
      <c r="D2465" s="181"/>
    </row>
    <row r="2466" spans="4:4" x14ac:dyDescent="0.2">
      <c r="D2466" s="181"/>
    </row>
    <row r="2467" spans="4:4" x14ac:dyDescent="0.2">
      <c r="D2467" s="181"/>
    </row>
    <row r="2468" spans="4:4" x14ac:dyDescent="0.2">
      <c r="D2468" s="181"/>
    </row>
    <row r="2469" spans="4:4" x14ac:dyDescent="0.2">
      <c r="D2469" s="181"/>
    </row>
    <row r="2470" spans="4:4" x14ac:dyDescent="0.2">
      <c r="D2470" s="181"/>
    </row>
    <row r="2471" spans="4:4" x14ac:dyDescent="0.2">
      <c r="D2471" s="181"/>
    </row>
    <row r="2472" spans="4:4" x14ac:dyDescent="0.2">
      <c r="D2472" s="181"/>
    </row>
    <row r="2473" spans="4:4" x14ac:dyDescent="0.2">
      <c r="D2473" s="181"/>
    </row>
    <row r="2474" spans="4:4" x14ac:dyDescent="0.2">
      <c r="D2474" s="181"/>
    </row>
    <row r="2475" spans="4:4" x14ac:dyDescent="0.2">
      <c r="D2475" s="181"/>
    </row>
    <row r="2476" spans="4:4" x14ac:dyDescent="0.2">
      <c r="D2476" s="181"/>
    </row>
    <row r="2477" spans="4:4" x14ac:dyDescent="0.2">
      <c r="D2477" s="181"/>
    </row>
    <row r="2478" spans="4:4" x14ac:dyDescent="0.2">
      <c r="D2478" s="181"/>
    </row>
    <row r="2479" spans="4:4" x14ac:dyDescent="0.2">
      <c r="D2479" s="181"/>
    </row>
    <row r="2480" spans="4:4" x14ac:dyDescent="0.2">
      <c r="D2480" s="181"/>
    </row>
    <row r="2481" spans="4:4" x14ac:dyDescent="0.2">
      <c r="D2481" s="181"/>
    </row>
    <row r="2482" spans="4:4" x14ac:dyDescent="0.2">
      <c r="D2482" s="181"/>
    </row>
    <row r="2483" spans="4:4" x14ac:dyDescent="0.2">
      <c r="D2483" s="181"/>
    </row>
    <row r="2484" spans="4:4" x14ac:dyDescent="0.2">
      <c r="D2484" s="181"/>
    </row>
    <row r="2485" spans="4:4" x14ac:dyDescent="0.2">
      <c r="D2485" s="181"/>
    </row>
    <row r="2486" spans="4:4" x14ac:dyDescent="0.2">
      <c r="D2486" s="181"/>
    </row>
    <row r="2487" spans="4:4" x14ac:dyDescent="0.2">
      <c r="D2487" s="181"/>
    </row>
    <row r="2488" spans="4:4" x14ac:dyDescent="0.2">
      <c r="D2488" s="181"/>
    </row>
    <row r="2489" spans="4:4" x14ac:dyDescent="0.2">
      <c r="D2489" s="181"/>
    </row>
    <row r="2490" spans="4:4" x14ac:dyDescent="0.2">
      <c r="D2490" s="181"/>
    </row>
    <row r="2491" spans="4:4" x14ac:dyDescent="0.2">
      <c r="D2491" s="181"/>
    </row>
    <row r="2492" spans="4:4" x14ac:dyDescent="0.2">
      <c r="D2492" s="181"/>
    </row>
    <row r="2493" spans="4:4" x14ac:dyDescent="0.2">
      <c r="D2493" s="181"/>
    </row>
    <row r="2494" spans="4:4" x14ac:dyDescent="0.2">
      <c r="D2494" s="181"/>
    </row>
    <row r="2495" spans="4:4" x14ac:dyDescent="0.2">
      <c r="D2495" s="181"/>
    </row>
    <row r="2496" spans="4:4" x14ac:dyDescent="0.2">
      <c r="D2496" s="181"/>
    </row>
    <row r="2497" spans="4:4" x14ac:dyDescent="0.2">
      <c r="D2497" s="181"/>
    </row>
    <row r="2498" spans="4:4" x14ac:dyDescent="0.2">
      <c r="D2498" s="181"/>
    </row>
    <row r="2499" spans="4:4" x14ac:dyDescent="0.2">
      <c r="D2499" s="181"/>
    </row>
    <row r="2500" spans="4:4" x14ac:dyDescent="0.2">
      <c r="D2500" s="181"/>
    </row>
    <row r="2501" spans="4:4" x14ac:dyDescent="0.2">
      <c r="D2501" s="181"/>
    </row>
    <row r="2502" spans="4:4" x14ac:dyDescent="0.2">
      <c r="D2502" s="181"/>
    </row>
    <row r="2503" spans="4:4" x14ac:dyDescent="0.2">
      <c r="D2503" s="181"/>
    </row>
    <row r="2504" spans="4:4" x14ac:dyDescent="0.2">
      <c r="D2504" s="181"/>
    </row>
    <row r="2505" spans="4:4" x14ac:dyDescent="0.2">
      <c r="D2505" s="181"/>
    </row>
    <row r="2506" spans="4:4" x14ac:dyDescent="0.2">
      <c r="D2506" s="181"/>
    </row>
    <row r="2507" spans="4:4" x14ac:dyDescent="0.2">
      <c r="D2507" s="181"/>
    </row>
    <row r="2508" spans="4:4" x14ac:dyDescent="0.2">
      <c r="D2508" s="181"/>
    </row>
    <row r="2509" spans="4:4" x14ac:dyDescent="0.2">
      <c r="D2509" s="181"/>
    </row>
    <row r="2510" spans="4:4" x14ac:dyDescent="0.2">
      <c r="D2510" s="181"/>
    </row>
    <row r="2511" spans="4:4" x14ac:dyDescent="0.2">
      <c r="D2511" s="181"/>
    </row>
    <row r="2512" spans="4:4" x14ac:dyDescent="0.2">
      <c r="D2512" s="181"/>
    </row>
    <row r="2513" spans="4:4" x14ac:dyDescent="0.2">
      <c r="D2513" s="181"/>
    </row>
    <row r="2514" spans="4:4" x14ac:dyDescent="0.2">
      <c r="D2514" s="181"/>
    </row>
    <row r="2515" spans="4:4" x14ac:dyDescent="0.2">
      <c r="D2515" s="181"/>
    </row>
    <row r="2516" spans="4:4" x14ac:dyDescent="0.2">
      <c r="D2516" s="181"/>
    </row>
    <row r="2517" spans="4:4" x14ac:dyDescent="0.2">
      <c r="D2517" s="181"/>
    </row>
    <row r="2518" spans="4:4" x14ac:dyDescent="0.2">
      <c r="D2518" s="181"/>
    </row>
    <row r="2519" spans="4:4" x14ac:dyDescent="0.2">
      <c r="D2519" s="181"/>
    </row>
    <row r="2520" spans="4:4" x14ac:dyDescent="0.2">
      <c r="D2520" s="181"/>
    </row>
    <row r="2521" spans="4:4" x14ac:dyDescent="0.2">
      <c r="D2521" s="181"/>
    </row>
    <row r="2522" spans="4:4" x14ac:dyDescent="0.2">
      <c r="D2522" s="181"/>
    </row>
    <row r="2523" spans="4:4" x14ac:dyDescent="0.2">
      <c r="D2523" s="181"/>
    </row>
    <row r="2524" spans="4:4" x14ac:dyDescent="0.2">
      <c r="D2524" s="181"/>
    </row>
    <row r="2525" spans="4:4" x14ac:dyDescent="0.2">
      <c r="D2525" s="181"/>
    </row>
    <row r="2526" spans="4:4" x14ac:dyDescent="0.2">
      <c r="D2526" s="181"/>
    </row>
    <row r="2527" spans="4:4" x14ac:dyDescent="0.2">
      <c r="D2527" s="181"/>
    </row>
    <row r="2528" spans="4:4" x14ac:dyDescent="0.2">
      <c r="D2528" s="181"/>
    </row>
    <row r="2529" spans="4:4" x14ac:dyDescent="0.2">
      <c r="D2529" s="181"/>
    </row>
    <row r="2530" spans="4:4" x14ac:dyDescent="0.2">
      <c r="D2530" s="181"/>
    </row>
    <row r="2531" spans="4:4" x14ac:dyDescent="0.2">
      <c r="D2531" s="181"/>
    </row>
    <row r="2532" spans="4:4" x14ac:dyDescent="0.2">
      <c r="D2532" s="181"/>
    </row>
    <row r="2533" spans="4:4" x14ac:dyDescent="0.2">
      <c r="D2533" s="181"/>
    </row>
    <row r="2534" spans="4:4" x14ac:dyDescent="0.2">
      <c r="D2534" s="181"/>
    </row>
    <row r="2535" spans="4:4" x14ac:dyDescent="0.2">
      <c r="D2535" s="181"/>
    </row>
    <row r="2536" spans="4:4" x14ac:dyDescent="0.2">
      <c r="D2536" s="181"/>
    </row>
    <row r="2537" spans="4:4" x14ac:dyDescent="0.2">
      <c r="D2537" s="181"/>
    </row>
    <row r="2538" spans="4:4" x14ac:dyDescent="0.2">
      <c r="D2538" s="181"/>
    </row>
    <row r="2539" spans="4:4" x14ac:dyDescent="0.2">
      <c r="D2539" s="181"/>
    </row>
    <row r="2540" spans="4:4" x14ac:dyDescent="0.2">
      <c r="D2540" s="181"/>
    </row>
    <row r="2541" spans="4:4" x14ac:dyDescent="0.2">
      <c r="D2541" s="181"/>
    </row>
    <row r="2542" spans="4:4" x14ac:dyDescent="0.2">
      <c r="D2542" s="181"/>
    </row>
    <row r="2543" spans="4:4" x14ac:dyDescent="0.2">
      <c r="D2543" s="181"/>
    </row>
    <row r="2544" spans="4:4" x14ac:dyDescent="0.2">
      <c r="D2544" s="181"/>
    </row>
    <row r="2545" spans="4:4" x14ac:dyDescent="0.2">
      <c r="D2545" s="181"/>
    </row>
    <row r="2546" spans="4:4" x14ac:dyDescent="0.2">
      <c r="D2546" s="181"/>
    </row>
    <row r="2547" spans="4:4" x14ac:dyDescent="0.2">
      <c r="D2547" s="181"/>
    </row>
    <row r="2548" spans="4:4" x14ac:dyDescent="0.2">
      <c r="D2548" s="181"/>
    </row>
    <row r="2549" spans="4:4" x14ac:dyDescent="0.2">
      <c r="D2549" s="181"/>
    </row>
    <row r="2550" spans="4:4" x14ac:dyDescent="0.2">
      <c r="D2550" s="181"/>
    </row>
    <row r="2551" spans="4:4" x14ac:dyDescent="0.2">
      <c r="D2551" s="181"/>
    </row>
    <row r="2552" spans="4:4" x14ac:dyDescent="0.2">
      <c r="D2552" s="181"/>
    </row>
    <row r="2553" spans="4:4" x14ac:dyDescent="0.2">
      <c r="D2553" s="181"/>
    </row>
    <row r="2554" spans="4:4" x14ac:dyDescent="0.2">
      <c r="D2554" s="181"/>
    </row>
    <row r="2555" spans="4:4" x14ac:dyDescent="0.2">
      <c r="D2555" s="181"/>
    </row>
    <row r="2556" spans="4:4" x14ac:dyDescent="0.2">
      <c r="D2556" s="181"/>
    </row>
    <row r="2557" spans="4:4" x14ac:dyDescent="0.2">
      <c r="D2557" s="181"/>
    </row>
    <row r="2558" spans="4:4" x14ac:dyDescent="0.2">
      <c r="D2558" s="181"/>
    </row>
    <row r="2559" spans="4:4" x14ac:dyDescent="0.2">
      <c r="D2559" s="181"/>
    </row>
    <row r="2560" spans="4:4" x14ac:dyDescent="0.2">
      <c r="D2560" s="181"/>
    </row>
    <row r="2561" spans="4:4" x14ac:dyDescent="0.2">
      <c r="D2561" s="181"/>
    </row>
    <row r="2562" spans="4:4" x14ac:dyDescent="0.2">
      <c r="D2562" s="181"/>
    </row>
    <row r="2563" spans="4:4" x14ac:dyDescent="0.2">
      <c r="D2563" s="181"/>
    </row>
    <row r="2564" spans="4:4" x14ac:dyDescent="0.2">
      <c r="D2564" s="181"/>
    </row>
    <row r="2565" spans="4:4" x14ac:dyDescent="0.2">
      <c r="D2565" s="181"/>
    </row>
    <row r="2566" spans="4:4" x14ac:dyDescent="0.2">
      <c r="D2566" s="181"/>
    </row>
    <row r="2567" spans="4:4" x14ac:dyDescent="0.2">
      <c r="D2567" s="181"/>
    </row>
    <row r="2568" spans="4:4" x14ac:dyDescent="0.2">
      <c r="D2568" s="181"/>
    </row>
    <row r="2569" spans="4:4" x14ac:dyDescent="0.2">
      <c r="D2569" s="181"/>
    </row>
    <row r="2570" spans="4:4" x14ac:dyDescent="0.2">
      <c r="D2570" s="181"/>
    </row>
    <row r="2571" spans="4:4" x14ac:dyDescent="0.2">
      <c r="D2571" s="181"/>
    </row>
    <row r="2572" spans="4:4" x14ac:dyDescent="0.2">
      <c r="D2572" s="181"/>
    </row>
    <row r="2573" spans="4:4" x14ac:dyDescent="0.2">
      <c r="D2573" s="181"/>
    </row>
    <row r="2574" spans="4:4" x14ac:dyDescent="0.2">
      <c r="D2574" s="181"/>
    </row>
    <row r="2575" spans="4:4" x14ac:dyDescent="0.2">
      <c r="D2575" s="181"/>
    </row>
    <row r="2576" spans="4:4" x14ac:dyDescent="0.2">
      <c r="D2576" s="181"/>
    </row>
    <row r="2577" spans="4:4" x14ac:dyDescent="0.2">
      <c r="D2577" s="181"/>
    </row>
    <row r="2578" spans="4:4" x14ac:dyDescent="0.2">
      <c r="D2578" s="181"/>
    </row>
    <row r="2579" spans="4:4" x14ac:dyDescent="0.2">
      <c r="D2579" s="181"/>
    </row>
    <row r="2580" spans="4:4" x14ac:dyDescent="0.2">
      <c r="D2580" s="181"/>
    </row>
    <row r="2581" spans="4:4" x14ac:dyDescent="0.2">
      <c r="D2581" s="181"/>
    </row>
    <row r="2582" spans="4:4" x14ac:dyDescent="0.2">
      <c r="D2582" s="181"/>
    </row>
    <row r="2583" spans="4:4" x14ac:dyDescent="0.2">
      <c r="D2583" s="181"/>
    </row>
    <row r="2584" spans="4:4" x14ac:dyDescent="0.2">
      <c r="D2584" s="181"/>
    </row>
    <row r="2585" spans="4:4" x14ac:dyDescent="0.2">
      <c r="D2585" s="181"/>
    </row>
    <row r="2586" spans="4:4" x14ac:dyDescent="0.2">
      <c r="D2586" s="181"/>
    </row>
    <row r="2587" spans="4:4" x14ac:dyDescent="0.2">
      <c r="D2587" s="181"/>
    </row>
    <row r="2588" spans="4:4" x14ac:dyDescent="0.2">
      <c r="D2588" s="181"/>
    </row>
    <row r="2589" spans="4:4" x14ac:dyDescent="0.2">
      <c r="D2589" s="181"/>
    </row>
    <row r="2590" spans="4:4" x14ac:dyDescent="0.2">
      <c r="D2590" s="181"/>
    </row>
    <row r="2591" spans="4:4" x14ac:dyDescent="0.2">
      <c r="D2591" s="181"/>
    </row>
    <row r="2592" spans="4:4" x14ac:dyDescent="0.2">
      <c r="D2592" s="181"/>
    </row>
    <row r="2593" spans="4:4" x14ac:dyDescent="0.2">
      <c r="D2593" s="181"/>
    </row>
    <row r="2594" spans="4:4" x14ac:dyDescent="0.2">
      <c r="D2594" s="181"/>
    </row>
    <row r="2595" spans="4:4" x14ac:dyDescent="0.2">
      <c r="D2595" s="181"/>
    </row>
    <row r="2596" spans="4:4" x14ac:dyDescent="0.2">
      <c r="D2596" s="181"/>
    </row>
    <row r="2597" spans="4:4" x14ac:dyDescent="0.2">
      <c r="D2597" s="181"/>
    </row>
    <row r="2598" spans="4:4" x14ac:dyDescent="0.2">
      <c r="D2598" s="181"/>
    </row>
    <row r="2599" spans="4:4" x14ac:dyDescent="0.2">
      <c r="D2599" s="181"/>
    </row>
    <row r="2600" spans="4:4" x14ac:dyDescent="0.2">
      <c r="D2600" s="181"/>
    </row>
    <row r="2601" spans="4:4" x14ac:dyDescent="0.2">
      <c r="D2601" s="181"/>
    </row>
    <row r="2602" spans="4:4" x14ac:dyDescent="0.2">
      <c r="D2602" s="181"/>
    </row>
    <row r="2603" spans="4:4" x14ac:dyDescent="0.2">
      <c r="D2603" s="181"/>
    </row>
    <row r="2604" spans="4:4" x14ac:dyDescent="0.2">
      <c r="D2604" s="181"/>
    </row>
    <row r="2605" spans="4:4" x14ac:dyDescent="0.2">
      <c r="D2605" s="181"/>
    </row>
    <row r="2606" spans="4:4" x14ac:dyDescent="0.2">
      <c r="D2606" s="181"/>
    </row>
    <row r="2607" spans="4:4" x14ac:dyDescent="0.2">
      <c r="D2607" s="181"/>
    </row>
    <row r="2608" spans="4:4" x14ac:dyDescent="0.2">
      <c r="D2608" s="181"/>
    </row>
    <row r="2609" spans="4:4" x14ac:dyDescent="0.2">
      <c r="D2609" s="181"/>
    </row>
    <row r="2610" spans="4:4" x14ac:dyDescent="0.2">
      <c r="D2610" s="181"/>
    </row>
    <row r="2611" spans="4:4" x14ac:dyDescent="0.2">
      <c r="D2611" s="181"/>
    </row>
    <row r="2612" spans="4:4" x14ac:dyDescent="0.2">
      <c r="D2612" s="181"/>
    </row>
    <row r="2613" spans="4:4" x14ac:dyDescent="0.2">
      <c r="D2613" s="181"/>
    </row>
    <row r="2614" spans="4:4" x14ac:dyDescent="0.2">
      <c r="D2614" s="181"/>
    </row>
    <row r="2615" spans="4:4" x14ac:dyDescent="0.2">
      <c r="D2615" s="181"/>
    </row>
    <row r="2616" spans="4:4" x14ac:dyDescent="0.2">
      <c r="D2616" s="181"/>
    </row>
    <row r="2617" spans="4:4" x14ac:dyDescent="0.2">
      <c r="D2617" s="181"/>
    </row>
    <row r="2618" spans="4:4" x14ac:dyDescent="0.2">
      <c r="D2618" s="181"/>
    </row>
    <row r="2619" spans="4:4" x14ac:dyDescent="0.2">
      <c r="D2619" s="181"/>
    </row>
    <row r="2620" spans="4:4" x14ac:dyDescent="0.2">
      <c r="D2620" s="181"/>
    </row>
    <row r="2621" spans="4:4" x14ac:dyDescent="0.2">
      <c r="D2621" s="181"/>
    </row>
    <row r="2622" spans="4:4" x14ac:dyDescent="0.2">
      <c r="D2622" s="181"/>
    </row>
    <row r="2623" spans="4:4" x14ac:dyDescent="0.2">
      <c r="D2623" s="181"/>
    </row>
    <row r="2624" spans="4:4" x14ac:dyDescent="0.2">
      <c r="D2624" s="181"/>
    </row>
    <row r="2625" spans="4:4" x14ac:dyDescent="0.2">
      <c r="D2625" s="181"/>
    </row>
    <row r="2626" spans="4:4" x14ac:dyDescent="0.2">
      <c r="D2626" s="181"/>
    </row>
    <row r="2627" spans="4:4" x14ac:dyDescent="0.2">
      <c r="D2627" s="181"/>
    </row>
    <row r="2628" spans="4:4" x14ac:dyDescent="0.2">
      <c r="D2628" s="181"/>
    </row>
    <row r="2629" spans="4:4" x14ac:dyDescent="0.2">
      <c r="D2629" s="181"/>
    </row>
    <row r="2630" spans="4:4" x14ac:dyDescent="0.2">
      <c r="D2630" s="181"/>
    </row>
    <row r="2631" spans="4:4" x14ac:dyDescent="0.2">
      <c r="D2631" s="181"/>
    </row>
    <row r="2632" spans="4:4" x14ac:dyDescent="0.2">
      <c r="D2632" s="181"/>
    </row>
    <row r="2633" spans="4:4" x14ac:dyDescent="0.2">
      <c r="D2633" s="181"/>
    </row>
    <row r="2634" spans="4:4" x14ac:dyDescent="0.2">
      <c r="D2634" s="181"/>
    </row>
    <row r="2635" spans="4:4" x14ac:dyDescent="0.2">
      <c r="D2635" s="181"/>
    </row>
    <row r="2636" spans="4:4" x14ac:dyDescent="0.2">
      <c r="D2636" s="181"/>
    </row>
    <row r="2637" spans="4:4" x14ac:dyDescent="0.2">
      <c r="D2637" s="181"/>
    </row>
    <row r="2638" spans="4:4" x14ac:dyDescent="0.2">
      <c r="D2638" s="181"/>
    </row>
    <row r="2639" spans="4:4" x14ac:dyDescent="0.2">
      <c r="D2639" s="181"/>
    </row>
    <row r="2640" spans="4:4" x14ac:dyDescent="0.2">
      <c r="D2640" s="181"/>
    </row>
    <row r="2641" spans="4:4" x14ac:dyDescent="0.2">
      <c r="D2641" s="181"/>
    </row>
    <row r="2642" spans="4:4" x14ac:dyDescent="0.2">
      <c r="D2642" s="181"/>
    </row>
    <row r="2643" spans="4:4" x14ac:dyDescent="0.2">
      <c r="D2643" s="181"/>
    </row>
    <row r="2644" spans="4:4" x14ac:dyDescent="0.2">
      <c r="D2644" s="181"/>
    </row>
    <row r="2645" spans="4:4" x14ac:dyDescent="0.2">
      <c r="D2645" s="181"/>
    </row>
    <row r="2646" spans="4:4" x14ac:dyDescent="0.2">
      <c r="D2646" s="181"/>
    </row>
    <row r="2647" spans="4:4" x14ac:dyDescent="0.2">
      <c r="D2647" s="181"/>
    </row>
    <row r="2648" spans="4:4" x14ac:dyDescent="0.2">
      <c r="D2648" s="181"/>
    </row>
    <row r="2649" spans="4:4" x14ac:dyDescent="0.2">
      <c r="D2649" s="181"/>
    </row>
    <row r="2650" spans="4:4" x14ac:dyDescent="0.2">
      <c r="D2650" s="181"/>
    </row>
    <row r="2651" spans="4:4" x14ac:dyDescent="0.2">
      <c r="D2651" s="181"/>
    </row>
    <row r="2652" spans="4:4" x14ac:dyDescent="0.2">
      <c r="D2652" s="181"/>
    </row>
    <row r="2653" spans="4:4" x14ac:dyDescent="0.2">
      <c r="D2653" s="181"/>
    </row>
    <row r="2654" spans="4:4" x14ac:dyDescent="0.2">
      <c r="D2654" s="181"/>
    </row>
    <row r="2655" spans="4:4" x14ac:dyDescent="0.2">
      <c r="D2655" s="181"/>
    </row>
    <row r="2656" spans="4:4" x14ac:dyDescent="0.2">
      <c r="D2656" s="181"/>
    </row>
    <row r="2657" spans="4:4" x14ac:dyDescent="0.2">
      <c r="D2657" s="181"/>
    </row>
    <row r="2658" spans="4:4" x14ac:dyDescent="0.2">
      <c r="D2658" s="181"/>
    </row>
    <row r="2659" spans="4:4" x14ac:dyDescent="0.2">
      <c r="D2659" s="181"/>
    </row>
    <row r="2660" spans="4:4" x14ac:dyDescent="0.2">
      <c r="D2660" s="181"/>
    </row>
    <row r="2661" spans="4:4" x14ac:dyDescent="0.2">
      <c r="D2661" s="181"/>
    </row>
    <row r="2662" spans="4:4" x14ac:dyDescent="0.2">
      <c r="D2662" s="181"/>
    </row>
    <row r="2663" spans="4:4" x14ac:dyDescent="0.2">
      <c r="D2663" s="181"/>
    </row>
    <row r="2664" spans="4:4" x14ac:dyDescent="0.2">
      <c r="D2664" s="181"/>
    </row>
    <row r="2665" spans="4:4" x14ac:dyDescent="0.2">
      <c r="D2665" s="181"/>
    </row>
    <row r="2666" spans="4:4" x14ac:dyDescent="0.2">
      <c r="D2666" s="181"/>
    </row>
    <row r="2667" spans="4:4" x14ac:dyDescent="0.2">
      <c r="D2667" s="181"/>
    </row>
    <row r="2668" spans="4:4" x14ac:dyDescent="0.2">
      <c r="D2668" s="181"/>
    </row>
    <row r="2669" spans="4:4" x14ac:dyDescent="0.2">
      <c r="D2669" s="181"/>
    </row>
    <row r="2670" spans="4:4" x14ac:dyDescent="0.2">
      <c r="D2670" s="181"/>
    </row>
    <row r="2671" spans="4:4" x14ac:dyDescent="0.2">
      <c r="D2671" s="181"/>
    </row>
    <row r="2672" spans="4:4" x14ac:dyDescent="0.2">
      <c r="D2672" s="181"/>
    </row>
    <row r="2673" spans="4:4" x14ac:dyDescent="0.2">
      <c r="D2673" s="181"/>
    </row>
    <row r="2674" spans="4:4" x14ac:dyDescent="0.2">
      <c r="D2674" s="181"/>
    </row>
    <row r="2675" spans="4:4" x14ac:dyDescent="0.2">
      <c r="D2675" s="181"/>
    </row>
    <row r="2676" spans="4:4" x14ac:dyDescent="0.2">
      <c r="D2676" s="181"/>
    </row>
    <row r="2677" spans="4:4" x14ac:dyDescent="0.2">
      <c r="D2677" s="181"/>
    </row>
    <row r="2678" spans="4:4" x14ac:dyDescent="0.2">
      <c r="D2678" s="181"/>
    </row>
    <row r="2679" spans="4:4" x14ac:dyDescent="0.2">
      <c r="D2679" s="181"/>
    </row>
    <row r="2680" spans="4:4" x14ac:dyDescent="0.2">
      <c r="D2680" s="181"/>
    </row>
    <row r="2681" spans="4:4" x14ac:dyDescent="0.2">
      <c r="D2681" s="181"/>
    </row>
    <row r="2682" spans="4:4" x14ac:dyDescent="0.2">
      <c r="D2682" s="181"/>
    </row>
    <row r="2683" spans="4:4" x14ac:dyDescent="0.2">
      <c r="D2683" s="181"/>
    </row>
    <row r="2684" spans="4:4" x14ac:dyDescent="0.2">
      <c r="D2684" s="181"/>
    </row>
    <row r="2685" spans="4:4" x14ac:dyDescent="0.2">
      <c r="D2685" s="181"/>
    </row>
    <row r="2686" spans="4:4" x14ac:dyDescent="0.2">
      <c r="D2686" s="181"/>
    </row>
    <row r="2687" spans="4:4" x14ac:dyDescent="0.2">
      <c r="D2687" s="181"/>
    </row>
    <row r="2688" spans="4:4" x14ac:dyDescent="0.2">
      <c r="D2688" s="181"/>
    </row>
    <row r="2689" spans="4:4" x14ac:dyDescent="0.2">
      <c r="D2689" s="181"/>
    </row>
    <row r="2690" spans="4:4" x14ac:dyDescent="0.2">
      <c r="D2690" s="181"/>
    </row>
    <row r="2691" spans="4:4" x14ac:dyDescent="0.2">
      <c r="D2691" s="181"/>
    </row>
    <row r="2692" spans="4:4" x14ac:dyDescent="0.2">
      <c r="D2692" s="181"/>
    </row>
    <row r="2693" spans="4:4" x14ac:dyDescent="0.2">
      <c r="D2693" s="181"/>
    </row>
    <row r="2694" spans="4:4" x14ac:dyDescent="0.2">
      <c r="D2694" s="181"/>
    </row>
    <row r="2695" spans="4:4" x14ac:dyDescent="0.2">
      <c r="D2695" s="181"/>
    </row>
    <row r="2696" spans="4:4" x14ac:dyDescent="0.2">
      <c r="D2696" s="181"/>
    </row>
    <row r="2697" spans="4:4" x14ac:dyDescent="0.2">
      <c r="D2697" s="181"/>
    </row>
    <row r="2698" spans="4:4" x14ac:dyDescent="0.2">
      <c r="D2698" s="181"/>
    </row>
    <row r="2699" spans="4:4" x14ac:dyDescent="0.2">
      <c r="D2699" s="181"/>
    </row>
    <row r="2700" spans="4:4" x14ac:dyDescent="0.2">
      <c r="D2700" s="181"/>
    </row>
    <row r="2701" spans="4:4" x14ac:dyDescent="0.2">
      <c r="D2701" s="181"/>
    </row>
    <row r="2702" spans="4:4" x14ac:dyDescent="0.2">
      <c r="D2702" s="181"/>
    </row>
    <row r="2703" spans="4:4" x14ac:dyDescent="0.2">
      <c r="D2703" s="181"/>
    </row>
    <row r="2704" spans="4:4" x14ac:dyDescent="0.2">
      <c r="D2704" s="181"/>
    </row>
    <row r="2705" spans="4:4" x14ac:dyDescent="0.2">
      <c r="D2705" s="181"/>
    </row>
    <row r="2706" spans="4:4" x14ac:dyDescent="0.2">
      <c r="D2706" s="181"/>
    </row>
    <row r="2707" spans="4:4" x14ac:dyDescent="0.2">
      <c r="D2707" s="181"/>
    </row>
    <row r="2708" spans="4:4" x14ac:dyDescent="0.2">
      <c r="D2708" s="181"/>
    </row>
    <row r="2709" spans="4:4" x14ac:dyDescent="0.2">
      <c r="D2709" s="181"/>
    </row>
    <row r="2710" spans="4:4" x14ac:dyDescent="0.2">
      <c r="D2710" s="181"/>
    </row>
    <row r="2711" spans="4:4" x14ac:dyDescent="0.2">
      <c r="D2711" s="181"/>
    </row>
    <row r="2712" spans="4:4" x14ac:dyDescent="0.2">
      <c r="D2712" s="181"/>
    </row>
    <row r="2713" spans="4:4" x14ac:dyDescent="0.2">
      <c r="D2713" s="181"/>
    </row>
    <row r="2714" spans="4:4" x14ac:dyDescent="0.2">
      <c r="D2714" s="181"/>
    </row>
    <row r="2715" spans="4:4" x14ac:dyDescent="0.2">
      <c r="D2715" s="181"/>
    </row>
    <row r="2716" spans="4:4" x14ac:dyDescent="0.2">
      <c r="D2716" s="181"/>
    </row>
    <row r="2717" spans="4:4" x14ac:dyDescent="0.2">
      <c r="D2717" s="181"/>
    </row>
    <row r="2718" spans="4:4" x14ac:dyDescent="0.2">
      <c r="D2718" s="181"/>
    </row>
    <row r="2719" spans="4:4" x14ac:dyDescent="0.2">
      <c r="D2719" s="181"/>
    </row>
    <row r="2720" spans="4:4" x14ac:dyDescent="0.2">
      <c r="D2720" s="181"/>
    </row>
    <row r="2721" spans="4:4" x14ac:dyDescent="0.2">
      <c r="D2721" s="181"/>
    </row>
    <row r="2722" spans="4:4" x14ac:dyDescent="0.2">
      <c r="D2722" s="181"/>
    </row>
    <row r="2723" spans="4:4" x14ac:dyDescent="0.2">
      <c r="D2723" s="181"/>
    </row>
    <row r="2724" spans="4:4" x14ac:dyDescent="0.2">
      <c r="D2724" s="181"/>
    </row>
    <row r="2725" spans="4:4" x14ac:dyDescent="0.2">
      <c r="D2725" s="181"/>
    </row>
    <row r="2726" spans="4:4" x14ac:dyDescent="0.2">
      <c r="D2726" s="181"/>
    </row>
    <row r="2727" spans="4:4" x14ac:dyDescent="0.2">
      <c r="D2727" s="181"/>
    </row>
    <row r="2728" spans="4:4" x14ac:dyDescent="0.2">
      <c r="D2728" s="181"/>
    </row>
    <row r="2729" spans="4:4" x14ac:dyDescent="0.2">
      <c r="D2729" s="181"/>
    </row>
    <row r="2730" spans="4:4" x14ac:dyDescent="0.2">
      <c r="D2730" s="181"/>
    </row>
    <row r="2731" spans="4:4" x14ac:dyDescent="0.2">
      <c r="D2731" s="181"/>
    </row>
    <row r="2732" spans="4:4" x14ac:dyDescent="0.2">
      <c r="D2732" s="181"/>
    </row>
    <row r="2733" spans="4:4" x14ac:dyDescent="0.2">
      <c r="D2733" s="181"/>
    </row>
    <row r="2734" spans="4:4" x14ac:dyDescent="0.2">
      <c r="D2734" s="181"/>
    </row>
    <row r="2735" spans="4:4" x14ac:dyDescent="0.2">
      <c r="D2735" s="181"/>
    </row>
    <row r="2736" spans="4:4" x14ac:dyDescent="0.2">
      <c r="D2736" s="181"/>
    </row>
    <row r="2737" spans="4:4" x14ac:dyDescent="0.2">
      <c r="D2737" s="181"/>
    </row>
    <row r="2738" spans="4:4" x14ac:dyDescent="0.2">
      <c r="D2738" s="181"/>
    </row>
    <row r="2739" spans="4:4" x14ac:dyDescent="0.2">
      <c r="D2739" s="181"/>
    </row>
    <row r="2740" spans="4:4" x14ac:dyDescent="0.2">
      <c r="D2740" s="181"/>
    </row>
    <row r="2741" spans="4:4" x14ac:dyDescent="0.2">
      <c r="D2741" s="181"/>
    </row>
    <row r="2742" spans="4:4" x14ac:dyDescent="0.2">
      <c r="D2742" s="181"/>
    </row>
    <row r="2743" spans="4:4" x14ac:dyDescent="0.2">
      <c r="D2743" s="181"/>
    </row>
    <row r="2744" spans="4:4" x14ac:dyDescent="0.2">
      <c r="D2744" s="181"/>
    </row>
    <row r="2745" spans="4:4" x14ac:dyDescent="0.2">
      <c r="D2745" s="181"/>
    </row>
    <row r="2746" spans="4:4" x14ac:dyDescent="0.2">
      <c r="D2746" s="181"/>
    </row>
    <row r="2747" spans="4:4" x14ac:dyDescent="0.2">
      <c r="D2747" s="181"/>
    </row>
    <row r="2748" spans="4:4" x14ac:dyDescent="0.2">
      <c r="D2748" s="181"/>
    </row>
    <row r="2749" spans="4:4" x14ac:dyDescent="0.2">
      <c r="D2749" s="181"/>
    </row>
    <row r="2750" spans="4:4" x14ac:dyDescent="0.2">
      <c r="D2750" s="181"/>
    </row>
    <row r="2751" spans="4:4" x14ac:dyDescent="0.2">
      <c r="D2751" s="181"/>
    </row>
    <row r="2752" spans="4:4" x14ac:dyDescent="0.2">
      <c r="D2752" s="181"/>
    </row>
    <row r="2753" spans="4:4" x14ac:dyDescent="0.2">
      <c r="D2753" s="181"/>
    </row>
    <row r="2754" spans="4:4" x14ac:dyDescent="0.2">
      <c r="D2754" s="181"/>
    </row>
    <row r="2755" spans="4:4" x14ac:dyDescent="0.2">
      <c r="D2755" s="181"/>
    </row>
    <row r="2756" spans="4:4" x14ac:dyDescent="0.2">
      <c r="D2756" s="181"/>
    </row>
    <row r="2757" spans="4:4" x14ac:dyDescent="0.2">
      <c r="D2757" s="181"/>
    </row>
    <row r="2758" spans="4:4" x14ac:dyDescent="0.2">
      <c r="D2758" s="181"/>
    </row>
    <row r="2759" spans="4:4" x14ac:dyDescent="0.2">
      <c r="D2759" s="181"/>
    </row>
    <row r="2760" spans="4:4" x14ac:dyDescent="0.2">
      <c r="D2760" s="181"/>
    </row>
    <row r="2761" spans="4:4" x14ac:dyDescent="0.2">
      <c r="D2761" s="181"/>
    </row>
    <row r="2762" spans="4:4" x14ac:dyDescent="0.2">
      <c r="D2762" s="181"/>
    </row>
    <row r="2763" spans="4:4" x14ac:dyDescent="0.2">
      <c r="D2763" s="181"/>
    </row>
    <row r="2764" spans="4:4" x14ac:dyDescent="0.2">
      <c r="D2764" s="181"/>
    </row>
    <row r="2765" spans="4:4" x14ac:dyDescent="0.2">
      <c r="D2765" s="181"/>
    </row>
    <row r="2766" spans="4:4" x14ac:dyDescent="0.2">
      <c r="D2766" s="181"/>
    </row>
    <row r="2767" spans="4:4" x14ac:dyDescent="0.2">
      <c r="D2767" s="181"/>
    </row>
    <row r="2768" spans="4:4" x14ac:dyDescent="0.2">
      <c r="D2768" s="181"/>
    </row>
    <row r="2769" spans="4:4" x14ac:dyDescent="0.2">
      <c r="D2769" s="181"/>
    </row>
    <row r="2770" spans="4:4" x14ac:dyDescent="0.2">
      <c r="D2770" s="181"/>
    </row>
    <row r="2771" spans="4:4" x14ac:dyDescent="0.2">
      <c r="D2771" s="181"/>
    </row>
    <row r="2772" spans="4:4" x14ac:dyDescent="0.2">
      <c r="D2772" s="181"/>
    </row>
    <row r="2773" spans="4:4" x14ac:dyDescent="0.2">
      <c r="D2773" s="181"/>
    </row>
    <row r="2774" spans="4:4" x14ac:dyDescent="0.2">
      <c r="D2774" s="181"/>
    </row>
    <row r="2775" spans="4:4" x14ac:dyDescent="0.2">
      <c r="D2775" s="181"/>
    </row>
    <row r="2776" spans="4:4" x14ac:dyDescent="0.2">
      <c r="D2776" s="181"/>
    </row>
    <row r="2777" spans="4:4" x14ac:dyDescent="0.2">
      <c r="D2777" s="181"/>
    </row>
    <row r="2778" spans="4:4" x14ac:dyDescent="0.2">
      <c r="D2778" s="181"/>
    </row>
    <row r="2779" spans="4:4" x14ac:dyDescent="0.2">
      <c r="D2779" s="181"/>
    </row>
    <row r="2780" spans="4:4" x14ac:dyDescent="0.2">
      <c r="D2780" s="181"/>
    </row>
    <row r="2781" spans="4:4" x14ac:dyDescent="0.2">
      <c r="D2781" s="181"/>
    </row>
    <row r="2782" spans="4:4" x14ac:dyDescent="0.2">
      <c r="D2782" s="181"/>
    </row>
    <row r="2783" spans="4:4" x14ac:dyDescent="0.2">
      <c r="D2783" s="181"/>
    </row>
    <row r="2784" spans="4:4" x14ac:dyDescent="0.2">
      <c r="D2784" s="181"/>
    </row>
    <row r="2785" spans="4:4" x14ac:dyDescent="0.2">
      <c r="D2785" s="181"/>
    </row>
    <row r="2786" spans="4:4" x14ac:dyDescent="0.2">
      <c r="D2786" s="181"/>
    </row>
    <row r="2787" spans="4:4" x14ac:dyDescent="0.2">
      <c r="D2787" s="181"/>
    </row>
    <row r="2788" spans="4:4" x14ac:dyDescent="0.2">
      <c r="D2788" s="181"/>
    </row>
    <row r="2789" spans="4:4" x14ac:dyDescent="0.2">
      <c r="D2789" s="181"/>
    </row>
    <row r="2790" spans="4:4" x14ac:dyDescent="0.2">
      <c r="D2790" s="181"/>
    </row>
    <row r="2791" spans="4:4" x14ac:dyDescent="0.2">
      <c r="D2791" s="181"/>
    </row>
    <row r="2792" spans="4:4" x14ac:dyDescent="0.2">
      <c r="D2792" s="181"/>
    </row>
    <row r="2793" spans="4:4" x14ac:dyDescent="0.2">
      <c r="D2793" s="181"/>
    </row>
    <row r="2794" spans="4:4" x14ac:dyDescent="0.2">
      <c r="D2794" s="181"/>
    </row>
    <row r="2795" spans="4:4" x14ac:dyDescent="0.2">
      <c r="D2795" s="181"/>
    </row>
    <row r="2796" spans="4:4" x14ac:dyDescent="0.2">
      <c r="D2796" s="181"/>
    </row>
    <row r="2797" spans="4:4" x14ac:dyDescent="0.2">
      <c r="D2797" s="181"/>
    </row>
    <row r="2798" spans="4:4" x14ac:dyDescent="0.2">
      <c r="D2798" s="181"/>
    </row>
    <row r="2799" spans="4:4" x14ac:dyDescent="0.2">
      <c r="D2799" s="181"/>
    </row>
    <row r="2800" spans="4:4" x14ac:dyDescent="0.2">
      <c r="D2800" s="181"/>
    </row>
    <row r="2801" spans="4:4" x14ac:dyDescent="0.2">
      <c r="D2801" s="181"/>
    </row>
    <row r="2802" spans="4:4" x14ac:dyDescent="0.2">
      <c r="D2802" s="181"/>
    </row>
    <row r="2803" spans="4:4" x14ac:dyDescent="0.2">
      <c r="D2803" s="181"/>
    </row>
    <row r="2804" spans="4:4" x14ac:dyDescent="0.2">
      <c r="D2804" s="181"/>
    </row>
    <row r="2805" spans="4:4" x14ac:dyDescent="0.2">
      <c r="D2805" s="181"/>
    </row>
    <row r="2806" spans="4:4" x14ac:dyDescent="0.2">
      <c r="D2806" s="181"/>
    </row>
    <row r="2807" spans="4:4" x14ac:dyDescent="0.2">
      <c r="D2807" s="181"/>
    </row>
    <row r="2808" spans="4:4" x14ac:dyDescent="0.2">
      <c r="D2808" s="181"/>
    </row>
    <row r="2809" spans="4:4" x14ac:dyDescent="0.2">
      <c r="D2809" s="181"/>
    </row>
    <row r="2810" spans="4:4" x14ac:dyDescent="0.2">
      <c r="D2810" s="181"/>
    </row>
    <row r="2811" spans="4:4" x14ac:dyDescent="0.2">
      <c r="D2811" s="181"/>
    </row>
    <row r="2812" spans="4:4" x14ac:dyDescent="0.2">
      <c r="D2812" s="181"/>
    </row>
    <row r="2813" spans="4:4" x14ac:dyDescent="0.2">
      <c r="D2813" s="181"/>
    </row>
    <row r="2814" spans="4:4" x14ac:dyDescent="0.2">
      <c r="D2814" s="181"/>
    </row>
    <row r="2815" spans="4:4" x14ac:dyDescent="0.2">
      <c r="D2815" s="181"/>
    </row>
    <row r="2816" spans="4:4" x14ac:dyDescent="0.2">
      <c r="D2816" s="181"/>
    </row>
    <row r="2817" spans="4:4" x14ac:dyDescent="0.2">
      <c r="D2817" s="181"/>
    </row>
    <row r="2818" spans="4:4" x14ac:dyDescent="0.2">
      <c r="D2818" s="181"/>
    </row>
    <row r="2819" spans="4:4" x14ac:dyDescent="0.2">
      <c r="D2819" s="181"/>
    </row>
    <row r="2820" spans="4:4" x14ac:dyDescent="0.2">
      <c r="D2820" s="181"/>
    </row>
    <row r="2821" spans="4:4" x14ac:dyDescent="0.2">
      <c r="D2821" s="181"/>
    </row>
    <row r="2822" spans="4:4" x14ac:dyDescent="0.2">
      <c r="D2822" s="181"/>
    </row>
    <row r="2823" spans="4:4" x14ac:dyDescent="0.2">
      <c r="D2823" s="181"/>
    </row>
    <row r="2824" spans="4:4" x14ac:dyDescent="0.2">
      <c r="D2824" s="181"/>
    </row>
    <row r="2825" spans="4:4" x14ac:dyDescent="0.2">
      <c r="D2825" s="181"/>
    </row>
    <row r="2826" spans="4:4" x14ac:dyDescent="0.2">
      <c r="D2826" s="181"/>
    </row>
    <row r="2827" spans="4:4" x14ac:dyDescent="0.2">
      <c r="D2827" s="181"/>
    </row>
    <row r="2828" spans="4:4" x14ac:dyDescent="0.2">
      <c r="D2828" s="181"/>
    </row>
    <row r="2829" spans="4:4" x14ac:dyDescent="0.2">
      <c r="D2829" s="181"/>
    </row>
    <row r="2830" spans="4:4" x14ac:dyDescent="0.2">
      <c r="D2830" s="181"/>
    </row>
    <row r="2831" spans="4:4" x14ac:dyDescent="0.2">
      <c r="D2831" s="181"/>
    </row>
    <row r="2832" spans="4:4" x14ac:dyDescent="0.2">
      <c r="D2832" s="181"/>
    </row>
    <row r="2833" spans="4:4" x14ac:dyDescent="0.2">
      <c r="D2833" s="181"/>
    </row>
    <row r="2834" spans="4:4" x14ac:dyDescent="0.2">
      <c r="D2834" s="181"/>
    </row>
    <row r="2835" spans="4:4" x14ac:dyDescent="0.2">
      <c r="D2835" s="181"/>
    </row>
    <row r="2836" spans="4:4" x14ac:dyDescent="0.2">
      <c r="D2836" s="181"/>
    </row>
    <row r="2837" spans="4:4" x14ac:dyDescent="0.2">
      <c r="D2837" s="181"/>
    </row>
    <row r="2838" spans="4:4" x14ac:dyDescent="0.2">
      <c r="D2838" s="181"/>
    </row>
    <row r="2839" spans="4:4" x14ac:dyDescent="0.2">
      <c r="D2839" s="181"/>
    </row>
    <row r="2840" spans="4:4" x14ac:dyDescent="0.2">
      <c r="D2840" s="181"/>
    </row>
    <row r="2841" spans="4:4" x14ac:dyDescent="0.2">
      <c r="D2841" s="181"/>
    </row>
    <row r="2842" spans="4:4" x14ac:dyDescent="0.2">
      <c r="D2842" s="181"/>
    </row>
    <row r="2843" spans="4:4" x14ac:dyDescent="0.2">
      <c r="D2843" s="181"/>
    </row>
    <row r="2844" spans="4:4" x14ac:dyDescent="0.2">
      <c r="D2844" s="181"/>
    </row>
    <row r="2845" spans="4:4" x14ac:dyDescent="0.2">
      <c r="D2845" s="181"/>
    </row>
    <row r="2846" spans="4:4" x14ac:dyDescent="0.2">
      <c r="D2846" s="181"/>
    </row>
    <row r="2847" spans="4:4" x14ac:dyDescent="0.2">
      <c r="D2847" s="181"/>
    </row>
    <row r="2848" spans="4:4" x14ac:dyDescent="0.2">
      <c r="D2848" s="181"/>
    </row>
    <row r="2849" spans="4:4" x14ac:dyDescent="0.2">
      <c r="D2849" s="181"/>
    </row>
    <row r="2850" spans="4:4" x14ac:dyDescent="0.2">
      <c r="D2850" s="181"/>
    </row>
    <row r="2851" spans="4:4" x14ac:dyDescent="0.2">
      <c r="D2851" s="181"/>
    </row>
    <row r="2852" spans="4:4" x14ac:dyDescent="0.2">
      <c r="D2852" s="181"/>
    </row>
    <row r="2853" spans="4:4" x14ac:dyDescent="0.2">
      <c r="D2853" s="181"/>
    </row>
    <row r="2854" spans="4:4" x14ac:dyDescent="0.2">
      <c r="D2854" s="181"/>
    </row>
    <row r="2855" spans="4:4" x14ac:dyDescent="0.2">
      <c r="D2855" s="181"/>
    </row>
    <row r="2856" spans="4:4" x14ac:dyDescent="0.2">
      <c r="D2856" s="181"/>
    </row>
    <row r="2857" spans="4:4" x14ac:dyDescent="0.2">
      <c r="D2857" s="181"/>
    </row>
    <row r="2858" spans="4:4" x14ac:dyDescent="0.2">
      <c r="D2858" s="181"/>
    </row>
    <row r="2859" spans="4:4" x14ac:dyDescent="0.2">
      <c r="D2859" s="181"/>
    </row>
    <row r="2860" spans="4:4" x14ac:dyDescent="0.2">
      <c r="D2860" s="181"/>
    </row>
    <row r="2861" spans="4:4" x14ac:dyDescent="0.2">
      <c r="D2861" s="181"/>
    </row>
    <row r="2862" spans="4:4" x14ac:dyDescent="0.2">
      <c r="D2862" s="181"/>
    </row>
    <row r="2863" spans="4:4" x14ac:dyDescent="0.2">
      <c r="D2863" s="181"/>
    </row>
    <row r="2864" spans="4:4" x14ac:dyDescent="0.2">
      <c r="D2864" s="181"/>
    </row>
    <row r="2865" spans="4:4" x14ac:dyDescent="0.2">
      <c r="D2865" s="181"/>
    </row>
    <row r="2866" spans="4:4" x14ac:dyDescent="0.2">
      <c r="D2866" s="181"/>
    </row>
    <row r="2867" spans="4:4" x14ac:dyDescent="0.2">
      <c r="D2867" s="181"/>
    </row>
    <row r="2868" spans="4:4" x14ac:dyDescent="0.2">
      <c r="D2868" s="181"/>
    </row>
    <row r="2869" spans="4:4" x14ac:dyDescent="0.2">
      <c r="D2869" s="181"/>
    </row>
    <row r="2870" spans="4:4" x14ac:dyDescent="0.2">
      <c r="D2870" s="181"/>
    </row>
    <row r="2871" spans="4:4" x14ac:dyDescent="0.2">
      <c r="D2871" s="181"/>
    </row>
    <row r="2872" spans="4:4" x14ac:dyDescent="0.2">
      <c r="D2872" s="181"/>
    </row>
    <row r="2873" spans="4:4" x14ac:dyDescent="0.2">
      <c r="D2873" s="181"/>
    </row>
    <row r="2874" spans="4:4" x14ac:dyDescent="0.2">
      <c r="D2874" s="181"/>
    </row>
    <row r="2875" spans="4:4" x14ac:dyDescent="0.2">
      <c r="D2875" s="181"/>
    </row>
    <row r="2876" spans="4:4" x14ac:dyDescent="0.2">
      <c r="D2876" s="181"/>
    </row>
    <row r="2877" spans="4:4" x14ac:dyDescent="0.2">
      <c r="D2877" s="181"/>
    </row>
    <row r="2878" spans="4:4" x14ac:dyDescent="0.2">
      <c r="D2878" s="181"/>
    </row>
    <row r="2879" spans="4:4" x14ac:dyDescent="0.2">
      <c r="D2879" s="181"/>
    </row>
    <row r="2880" spans="4:4" x14ac:dyDescent="0.2">
      <c r="D2880" s="181"/>
    </row>
    <row r="2881" spans="4:4" x14ac:dyDescent="0.2">
      <c r="D2881" s="181"/>
    </row>
    <row r="2882" spans="4:4" x14ac:dyDescent="0.2">
      <c r="D2882" s="181"/>
    </row>
    <row r="2883" spans="4:4" x14ac:dyDescent="0.2">
      <c r="D2883" s="181"/>
    </row>
    <row r="2884" spans="4:4" x14ac:dyDescent="0.2">
      <c r="D2884" s="181"/>
    </row>
    <row r="2885" spans="4:4" x14ac:dyDescent="0.2">
      <c r="D2885" s="181"/>
    </row>
    <row r="2886" spans="4:4" x14ac:dyDescent="0.2">
      <c r="D2886" s="181"/>
    </row>
    <row r="2887" spans="4:4" x14ac:dyDescent="0.2">
      <c r="D2887" s="181"/>
    </row>
    <row r="2888" spans="4:4" x14ac:dyDescent="0.2">
      <c r="D2888" s="181"/>
    </row>
    <row r="2889" spans="4:4" x14ac:dyDescent="0.2">
      <c r="D2889" s="181"/>
    </row>
    <row r="2890" spans="4:4" x14ac:dyDescent="0.2">
      <c r="D2890" s="181"/>
    </row>
    <row r="2891" spans="4:4" x14ac:dyDescent="0.2">
      <c r="D2891" s="181"/>
    </row>
    <row r="2892" spans="4:4" x14ac:dyDescent="0.2">
      <c r="D2892" s="181"/>
    </row>
    <row r="2893" spans="4:4" x14ac:dyDescent="0.2">
      <c r="D2893" s="181"/>
    </row>
    <row r="2894" spans="4:4" x14ac:dyDescent="0.2">
      <c r="D2894" s="181"/>
    </row>
    <row r="2895" spans="4:4" x14ac:dyDescent="0.2">
      <c r="D2895" s="181"/>
    </row>
    <row r="2896" spans="4:4" x14ac:dyDescent="0.2">
      <c r="D2896" s="181"/>
    </row>
    <row r="2897" spans="4:4" x14ac:dyDescent="0.2">
      <c r="D2897" s="181"/>
    </row>
    <row r="2898" spans="4:4" x14ac:dyDescent="0.2">
      <c r="D2898" s="181"/>
    </row>
    <row r="2899" spans="4:4" x14ac:dyDescent="0.2">
      <c r="D2899" s="181"/>
    </row>
    <row r="2900" spans="4:4" x14ac:dyDescent="0.2">
      <c r="D2900" s="181"/>
    </row>
    <row r="2901" spans="4:4" x14ac:dyDescent="0.2">
      <c r="D2901" s="181"/>
    </row>
    <row r="2902" spans="4:4" x14ac:dyDescent="0.2">
      <c r="D2902" s="181"/>
    </row>
    <row r="2903" spans="4:4" x14ac:dyDescent="0.2">
      <c r="D2903" s="181"/>
    </row>
    <row r="2904" spans="4:4" x14ac:dyDescent="0.2">
      <c r="D2904" s="181"/>
    </row>
    <row r="2905" spans="4:4" x14ac:dyDescent="0.2">
      <c r="D2905" s="181"/>
    </row>
    <row r="2906" spans="4:4" x14ac:dyDescent="0.2">
      <c r="D2906" s="181"/>
    </row>
    <row r="2907" spans="4:4" x14ac:dyDescent="0.2">
      <c r="D2907" s="181"/>
    </row>
    <row r="2908" spans="4:4" x14ac:dyDescent="0.2">
      <c r="D2908" s="181"/>
    </row>
    <row r="2909" spans="4:4" x14ac:dyDescent="0.2">
      <c r="D2909" s="181"/>
    </row>
    <row r="2910" spans="4:4" x14ac:dyDescent="0.2">
      <c r="D2910" s="181"/>
    </row>
    <row r="2911" spans="4:4" x14ac:dyDescent="0.2">
      <c r="D2911" s="181"/>
    </row>
    <row r="2912" spans="4:4" x14ac:dyDescent="0.2">
      <c r="D2912" s="181"/>
    </row>
    <row r="2913" spans="4:4" x14ac:dyDescent="0.2">
      <c r="D2913" s="181"/>
    </row>
    <row r="2914" spans="4:4" x14ac:dyDescent="0.2">
      <c r="D2914" s="181"/>
    </row>
    <row r="2915" spans="4:4" x14ac:dyDescent="0.2">
      <c r="D2915" s="181"/>
    </row>
    <row r="2916" spans="4:4" x14ac:dyDescent="0.2">
      <c r="D2916" s="181"/>
    </row>
    <row r="2917" spans="4:4" x14ac:dyDescent="0.2">
      <c r="D2917" s="181"/>
    </row>
    <row r="2918" spans="4:4" x14ac:dyDescent="0.2">
      <c r="D2918" s="181"/>
    </row>
    <row r="2919" spans="4:4" x14ac:dyDescent="0.2">
      <c r="D2919" s="181"/>
    </row>
    <row r="2920" spans="4:4" x14ac:dyDescent="0.2">
      <c r="D2920" s="181"/>
    </row>
    <row r="2921" spans="4:4" x14ac:dyDescent="0.2">
      <c r="D2921" s="181"/>
    </row>
    <row r="2922" spans="4:4" x14ac:dyDescent="0.2">
      <c r="D2922" s="181"/>
    </row>
    <row r="2923" spans="4:4" x14ac:dyDescent="0.2">
      <c r="D2923" s="181"/>
    </row>
    <row r="2924" spans="4:4" x14ac:dyDescent="0.2">
      <c r="D2924" s="181"/>
    </row>
    <row r="2925" spans="4:4" x14ac:dyDescent="0.2">
      <c r="D2925" s="181"/>
    </row>
    <row r="2926" spans="4:4" x14ac:dyDescent="0.2">
      <c r="D2926" s="181"/>
    </row>
    <row r="2927" spans="4:4" x14ac:dyDescent="0.2">
      <c r="D2927" s="181"/>
    </row>
    <row r="2928" spans="4:4" x14ac:dyDescent="0.2">
      <c r="D2928" s="181"/>
    </row>
    <row r="2929" spans="4:4" x14ac:dyDescent="0.2">
      <c r="D2929" s="181"/>
    </row>
    <row r="2930" spans="4:4" x14ac:dyDescent="0.2">
      <c r="D2930" s="181"/>
    </row>
    <row r="2931" spans="4:4" x14ac:dyDescent="0.2">
      <c r="D2931" s="181"/>
    </row>
    <row r="2932" spans="4:4" x14ac:dyDescent="0.2">
      <c r="D2932" s="181"/>
    </row>
    <row r="2933" spans="4:4" x14ac:dyDescent="0.2">
      <c r="D2933" s="181"/>
    </row>
    <row r="2934" spans="4:4" x14ac:dyDescent="0.2">
      <c r="D2934" s="181"/>
    </row>
    <row r="2935" spans="4:4" x14ac:dyDescent="0.2">
      <c r="D2935" s="181"/>
    </row>
    <row r="2936" spans="4:4" x14ac:dyDescent="0.2">
      <c r="D2936" s="181"/>
    </row>
    <row r="2937" spans="4:4" x14ac:dyDescent="0.2">
      <c r="D2937" s="181"/>
    </row>
    <row r="2938" spans="4:4" x14ac:dyDescent="0.2">
      <c r="D2938" s="181"/>
    </row>
    <row r="2939" spans="4:4" x14ac:dyDescent="0.2">
      <c r="D2939" s="181"/>
    </row>
    <row r="2940" spans="4:4" x14ac:dyDescent="0.2">
      <c r="D2940" s="181"/>
    </row>
    <row r="2941" spans="4:4" x14ac:dyDescent="0.2">
      <c r="D2941" s="181"/>
    </row>
    <row r="2942" spans="4:4" x14ac:dyDescent="0.2">
      <c r="D2942" s="181"/>
    </row>
    <row r="2943" spans="4:4" x14ac:dyDescent="0.2">
      <c r="D2943" s="181"/>
    </row>
    <row r="2944" spans="4:4" x14ac:dyDescent="0.2">
      <c r="D2944" s="181"/>
    </row>
    <row r="2945" spans="4:4" x14ac:dyDescent="0.2">
      <c r="D2945" s="181"/>
    </row>
    <row r="2946" spans="4:4" x14ac:dyDescent="0.2">
      <c r="D2946" s="181"/>
    </row>
    <row r="2947" spans="4:4" x14ac:dyDescent="0.2">
      <c r="D2947" s="181"/>
    </row>
    <row r="2948" spans="4:4" x14ac:dyDescent="0.2">
      <c r="D2948" s="181"/>
    </row>
    <row r="2949" spans="4:4" x14ac:dyDescent="0.2">
      <c r="D2949" s="181"/>
    </row>
    <row r="2950" spans="4:4" x14ac:dyDescent="0.2">
      <c r="D2950" s="181"/>
    </row>
    <row r="2951" spans="4:4" x14ac:dyDescent="0.2">
      <c r="D2951" s="181"/>
    </row>
    <row r="2952" spans="4:4" x14ac:dyDescent="0.2">
      <c r="D2952" s="181"/>
    </row>
    <row r="2953" spans="4:4" x14ac:dyDescent="0.2">
      <c r="D2953" s="181"/>
    </row>
    <row r="2954" spans="4:4" x14ac:dyDescent="0.2">
      <c r="D2954" s="181"/>
    </row>
    <row r="2955" spans="4:4" x14ac:dyDescent="0.2">
      <c r="D2955" s="181"/>
    </row>
    <row r="2956" spans="4:4" x14ac:dyDescent="0.2">
      <c r="D2956" s="181"/>
    </row>
    <row r="2957" spans="4:4" x14ac:dyDescent="0.2">
      <c r="D2957" s="181"/>
    </row>
    <row r="2958" spans="4:4" x14ac:dyDescent="0.2">
      <c r="D2958" s="181"/>
    </row>
    <row r="2959" spans="4:4" x14ac:dyDescent="0.2">
      <c r="D2959" s="181"/>
    </row>
    <row r="2960" spans="4:4" x14ac:dyDescent="0.2">
      <c r="D2960" s="181"/>
    </row>
    <row r="2961" spans="4:4" x14ac:dyDescent="0.2">
      <c r="D2961" s="181"/>
    </row>
    <row r="2962" spans="4:4" x14ac:dyDescent="0.2">
      <c r="D2962" s="181"/>
    </row>
    <row r="2963" spans="4:4" x14ac:dyDescent="0.2">
      <c r="D2963" s="181"/>
    </row>
    <row r="2964" spans="4:4" x14ac:dyDescent="0.2">
      <c r="D2964" s="181"/>
    </row>
    <row r="2965" spans="4:4" x14ac:dyDescent="0.2">
      <c r="D2965" s="181"/>
    </row>
    <row r="2966" spans="4:4" x14ac:dyDescent="0.2">
      <c r="D2966" s="181"/>
    </row>
    <row r="2967" spans="4:4" x14ac:dyDescent="0.2">
      <c r="D2967" s="181"/>
    </row>
    <row r="2968" spans="4:4" x14ac:dyDescent="0.2">
      <c r="D2968" s="181"/>
    </row>
    <row r="2969" spans="4:4" x14ac:dyDescent="0.2">
      <c r="D2969" s="181"/>
    </row>
    <row r="2970" spans="4:4" x14ac:dyDescent="0.2">
      <c r="D2970" s="181"/>
    </row>
    <row r="2971" spans="4:4" x14ac:dyDescent="0.2">
      <c r="D2971" s="181"/>
    </row>
    <row r="2972" spans="4:4" x14ac:dyDescent="0.2">
      <c r="D2972" s="181"/>
    </row>
    <row r="2973" spans="4:4" x14ac:dyDescent="0.2">
      <c r="D2973" s="181"/>
    </row>
    <row r="2974" spans="4:4" x14ac:dyDescent="0.2">
      <c r="D2974" s="181"/>
    </row>
    <row r="2975" spans="4:4" x14ac:dyDescent="0.2">
      <c r="D2975" s="181"/>
    </row>
    <row r="2976" spans="4:4" x14ac:dyDescent="0.2">
      <c r="D2976" s="181"/>
    </row>
    <row r="2977" spans="4:4" x14ac:dyDescent="0.2">
      <c r="D2977" s="181"/>
    </row>
    <row r="2978" spans="4:4" x14ac:dyDescent="0.2">
      <c r="D2978" s="181"/>
    </row>
    <row r="2979" spans="4:4" x14ac:dyDescent="0.2">
      <c r="D2979" s="181"/>
    </row>
    <row r="2980" spans="4:4" x14ac:dyDescent="0.2">
      <c r="D2980" s="181"/>
    </row>
    <row r="2981" spans="4:4" x14ac:dyDescent="0.2">
      <c r="D2981" s="181"/>
    </row>
    <row r="2982" spans="4:4" x14ac:dyDescent="0.2">
      <c r="D2982" s="181"/>
    </row>
    <row r="2983" spans="4:4" x14ac:dyDescent="0.2">
      <c r="D2983" s="181"/>
    </row>
    <row r="2984" spans="4:4" x14ac:dyDescent="0.2">
      <c r="D2984" s="181"/>
    </row>
    <row r="2985" spans="4:4" x14ac:dyDescent="0.2">
      <c r="D2985" s="181"/>
    </row>
    <row r="2986" spans="4:4" x14ac:dyDescent="0.2">
      <c r="D2986" s="181"/>
    </row>
    <row r="2987" spans="4:4" x14ac:dyDescent="0.2">
      <c r="D2987" s="181"/>
    </row>
    <row r="2988" spans="4:4" x14ac:dyDescent="0.2">
      <c r="D2988" s="181"/>
    </row>
    <row r="2989" spans="4:4" x14ac:dyDescent="0.2">
      <c r="D2989" s="181"/>
    </row>
    <row r="2990" spans="4:4" x14ac:dyDescent="0.2">
      <c r="D2990" s="181"/>
    </row>
    <row r="2991" spans="4:4" x14ac:dyDescent="0.2">
      <c r="D2991" s="181"/>
    </row>
    <row r="2992" spans="4:4" x14ac:dyDescent="0.2">
      <c r="D2992" s="181"/>
    </row>
    <row r="2993" spans="4:4" x14ac:dyDescent="0.2">
      <c r="D2993" s="181"/>
    </row>
    <row r="2994" spans="4:4" x14ac:dyDescent="0.2">
      <c r="D2994" s="181"/>
    </row>
    <row r="2995" spans="4:4" x14ac:dyDescent="0.2">
      <c r="D2995" s="181"/>
    </row>
    <row r="2996" spans="4:4" x14ac:dyDescent="0.2">
      <c r="D2996" s="181"/>
    </row>
    <row r="2997" spans="4:4" x14ac:dyDescent="0.2">
      <c r="D2997" s="181"/>
    </row>
    <row r="2998" spans="4:4" x14ac:dyDescent="0.2">
      <c r="D2998" s="181"/>
    </row>
    <row r="2999" spans="4:4" x14ac:dyDescent="0.2">
      <c r="D2999" s="181"/>
    </row>
    <row r="3000" spans="4:4" x14ac:dyDescent="0.2">
      <c r="D3000" s="181"/>
    </row>
    <row r="3001" spans="4:4" x14ac:dyDescent="0.2">
      <c r="D3001" s="181"/>
    </row>
    <row r="3002" spans="4:4" x14ac:dyDescent="0.2">
      <c r="D3002" s="181"/>
    </row>
    <row r="3003" spans="4:4" x14ac:dyDescent="0.2">
      <c r="D3003" s="181"/>
    </row>
    <row r="3004" spans="4:4" x14ac:dyDescent="0.2">
      <c r="D3004" s="181"/>
    </row>
    <row r="3005" spans="4:4" x14ac:dyDescent="0.2">
      <c r="D3005" s="181"/>
    </row>
    <row r="3006" spans="4:4" x14ac:dyDescent="0.2">
      <c r="D3006" s="181"/>
    </row>
    <row r="3007" spans="4:4" x14ac:dyDescent="0.2">
      <c r="D3007" s="181"/>
    </row>
    <row r="3008" spans="4:4" x14ac:dyDescent="0.2">
      <c r="D3008" s="181"/>
    </row>
    <row r="3009" spans="4:4" x14ac:dyDescent="0.2">
      <c r="D3009" s="181"/>
    </row>
    <row r="3010" spans="4:4" x14ac:dyDescent="0.2">
      <c r="D3010" s="181"/>
    </row>
    <row r="3011" spans="4:4" x14ac:dyDescent="0.2">
      <c r="D3011" s="181"/>
    </row>
    <row r="3012" spans="4:4" x14ac:dyDescent="0.2">
      <c r="D3012" s="181"/>
    </row>
    <row r="3013" spans="4:4" x14ac:dyDescent="0.2">
      <c r="D3013" s="181"/>
    </row>
    <row r="3014" spans="4:4" x14ac:dyDescent="0.2">
      <c r="D3014" s="181"/>
    </row>
    <row r="3015" spans="4:4" x14ac:dyDescent="0.2">
      <c r="D3015" s="181"/>
    </row>
    <row r="3016" spans="4:4" x14ac:dyDescent="0.2">
      <c r="D3016" s="181"/>
    </row>
    <row r="3017" spans="4:4" x14ac:dyDescent="0.2">
      <c r="D3017" s="181"/>
    </row>
    <row r="3018" spans="4:4" x14ac:dyDescent="0.2">
      <c r="D3018" s="181"/>
    </row>
    <row r="3019" spans="4:4" x14ac:dyDescent="0.2">
      <c r="D3019" s="181"/>
    </row>
    <row r="3020" spans="4:4" x14ac:dyDescent="0.2">
      <c r="D3020" s="181"/>
    </row>
    <row r="3021" spans="4:4" x14ac:dyDescent="0.2">
      <c r="D3021" s="181"/>
    </row>
    <row r="3022" spans="4:4" x14ac:dyDescent="0.2">
      <c r="D3022" s="181"/>
    </row>
    <row r="3023" spans="4:4" x14ac:dyDescent="0.2">
      <c r="D3023" s="181"/>
    </row>
    <row r="3024" spans="4:4" x14ac:dyDescent="0.2">
      <c r="D3024" s="181"/>
    </row>
    <row r="3025" spans="4:4" x14ac:dyDescent="0.2">
      <c r="D3025" s="181"/>
    </row>
    <row r="3026" spans="4:4" x14ac:dyDescent="0.2">
      <c r="D3026" s="181"/>
    </row>
    <row r="3027" spans="4:4" x14ac:dyDescent="0.2">
      <c r="D3027" s="181"/>
    </row>
    <row r="3028" spans="4:4" x14ac:dyDescent="0.2">
      <c r="D3028" s="181"/>
    </row>
    <row r="3029" spans="4:4" x14ac:dyDescent="0.2">
      <c r="D3029" s="181"/>
    </row>
    <row r="3030" spans="4:4" x14ac:dyDescent="0.2">
      <c r="D3030" s="181"/>
    </row>
    <row r="3031" spans="4:4" x14ac:dyDescent="0.2">
      <c r="D3031" s="181"/>
    </row>
    <row r="3032" spans="4:4" x14ac:dyDescent="0.2">
      <c r="D3032" s="181"/>
    </row>
    <row r="3033" spans="4:4" x14ac:dyDescent="0.2">
      <c r="D3033" s="181"/>
    </row>
    <row r="3034" spans="4:4" x14ac:dyDescent="0.2">
      <c r="D3034" s="181"/>
    </row>
    <row r="3035" spans="4:4" x14ac:dyDescent="0.2">
      <c r="D3035" s="181"/>
    </row>
    <row r="3036" spans="4:4" x14ac:dyDescent="0.2">
      <c r="D3036" s="181"/>
    </row>
    <row r="3037" spans="4:4" x14ac:dyDescent="0.2">
      <c r="D3037" s="181"/>
    </row>
    <row r="3038" spans="4:4" x14ac:dyDescent="0.2">
      <c r="D3038" s="181"/>
    </row>
    <row r="3039" spans="4:4" x14ac:dyDescent="0.2">
      <c r="D3039" s="181"/>
    </row>
    <row r="3040" spans="4:4" x14ac:dyDescent="0.2">
      <c r="D3040" s="181"/>
    </row>
    <row r="3041" spans="4:4" x14ac:dyDescent="0.2">
      <c r="D3041" s="181"/>
    </row>
    <row r="3042" spans="4:4" x14ac:dyDescent="0.2">
      <c r="D3042" s="181"/>
    </row>
    <row r="3043" spans="4:4" x14ac:dyDescent="0.2">
      <c r="D3043" s="181"/>
    </row>
    <row r="3044" spans="4:4" x14ac:dyDescent="0.2">
      <c r="D3044" s="181"/>
    </row>
    <row r="3045" spans="4:4" x14ac:dyDescent="0.2">
      <c r="D3045" s="181"/>
    </row>
    <row r="3046" spans="4:4" x14ac:dyDescent="0.2">
      <c r="D3046" s="181"/>
    </row>
    <row r="3047" spans="4:4" x14ac:dyDescent="0.2">
      <c r="D3047" s="181"/>
    </row>
    <row r="3048" spans="4:4" x14ac:dyDescent="0.2">
      <c r="D3048" s="181"/>
    </row>
    <row r="3049" spans="4:4" x14ac:dyDescent="0.2">
      <c r="D3049" s="181"/>
    </row>
    <row r="3050" spans="4:4" x14ac:dyDescent="0.2">
      <c r="D3050" s="181"/>
    </row>
    <row r="3051" spans="4:4" x14ac:dyDescent="0.2">
      <c r="D3051" s="181"/>
    </row>
    <row r="3052" spans="4:4" x14ac:dyDescent="0.2">
      <c r="D3052" s="181"/>
    </row>
    <row r="3053" spans="4:4" x14ac:dyDescent="0.2">
      <c r="D3053" s="181"/>
    </row>
    <row r="3054" spans="4:4" x14ac:dyDescent="0.2">
      <c r="D3054" s="181"/>
    </row>
    <row r="3055" spans="4:4" x14ac:dyDescent="0.2">
      <c r="D3055" s="181"/>
    </row>
    <row r="3056" spans="4:4" x14ac:dyDescent="0.2">
      <c r="D3056" s="181"/>
    </row>
    <row r="3057" spans="4:4" x14ac:dyDescent="0.2">
      <c r="D3057" s="181"/>
    </row>
    <row r="3058" spans="4:4" x14ac:dyDescent="0.2">
      <c r="D3058" s="181"/>
    </row>
    <row r="3059" spans="4:4" x14ac:dyDescent="0.2">
      <c r="D3059" s="181"/>
    </row>
    <row r="3060" spans="4:4" x14ac:dyDescent="0.2">
      <c r="D3060" s="181"/>
    </row>
    <row r="3061" spans="4:4" x14ac:dyDescent="0.2">
      <c r="D3061" s="181"/>
    </row>
    <row r="3062" spans="4:4" x14ac:dyDescent="0.2">
      <c r="D3062" s="181"/>
    </row>
    <row r="3063" spans="4:4" x14ac:dyDescent="0.2">
      <c r="D3063" s="181"/>
    </row>
    <row r="3064" spans="4:4" x14ac:dyDescent="0.2">
      <c r="D3064" s="181"/>
    </row>
    <row r="3065" spans="4:4" x14ac:dyDescent="0.2">
      <c r="D3065" s="181"/>
    </row>
    <row r="3066" spans="4:4" x14ac:dyDescent="0.2">
      <c r="D3066" s="181"/>
    </row>
    <row r="3067" spans="4:4" x14ac:dyDescent="0.2">
      <c r="D3067" s="181"/>
    </row>
    <row r="3068" spans="4:4" x14ac:dyDescent="0.2">
      <c r="D3068" s="181"/>
    </row>
    <row r="3069" spans="4:4" x14ac:dyDescent="0.2">
      <c r="D3069" s="181"/>
    </row>
    <row r="3070" spans="4:4" x14ac:dyDescent="0.2">
      <c r="D3070" s="181"/>
    </row>
    <row r="3071" spans="4:4" x14ac:dyDescent="0.2">
      <c r="D3071" s="181"/>
    </row>
    <row r="3072" spans="4:4" x14ac:dyDescent="0.2">
      <c r="D3072" s="181"/>
    </row>
    <row r="3073" spans="4:4" x14ac:dyDescent="0.2">
      <c r="D3073" s="181"/>
    </row>
    <row r="3074" spans="4:4" x14ac:dyDescent="0.2">
      <c r="D3074" s="181"/>
    </row>
    <row r="3075" spans="4:4" x14ac:dyDescent="0.2">
      <c r="D3075" s="181"/>
    </row>
    <row r="3076" spans="4:4" x14ac:dyDescent="0.2">
      <c r="D3076" s="181"/>
    </row>
    <row r="3077" spans="4:4" x14ac:dyDescent="0.2">
      <c r="D3077" s="181"/>
    </row>
    <row r="3078" spans="4:4" x14ac:dyDescent="0.2">
      <c r="D3078" s="181"/>
    </row>
    <row r="3079" spans="4:4" x14ac:dyDescent="0.2">
      <c r="D3079" s="181"/>
    </row>
    <row r="3080" spans="4:4" x14ac:dyDescent="0.2">
      <c r="D3080" s="181"/>
    </row>
    <row r="3081" spans="4:4" x14ac:dyDescent="0.2">
      <c r="D3081" s="181"/>
    </row>
    <row r="3082" spans="4:4" x14ac:dyDescent="0.2">
      <c r="D3082" s="181"/>
    </row>
    <row r="3083" spans="4:4" x14ac:dyDescent="0.2">
      <c r="D3083" s="181"/>
    </row>
    <row r="3084" spans="4:4" x14ac:dyDescent="0.2">
      <c r="D3084" s="181"/>
    </row>
    <row r="3085" spans="4:4" x14ac:dyDescent="0.2">
      <c r="D3085" s="181"/>
    </row>
    <row r="3086" spans="4:4" x14ac:dyDescent="0.2">
      <c r="D3086" s="181"/>
    </row>
    <row r="3087" spans="4:4" x14ac:dyDescent="0.2">
      <c r="D3087" s="181"/>
    </row>
    <row r="3088" spans="4:4" x14ac:dyDescent="0.2">
      <c r="D3088" s="181"/>
    </row>
    <row r="3089" spans="4:4" x14ac:dyDescent="0.2">
      <c r="D3089" s="181"/>
    </row>
    <row r="3090" spans="4:4" x14ac:dyDescent="0.2">
      <c r="D3090" s="181"/>
    </row>
    <row r="3091" spans="4:4" x14ac:dyDescent="0.2">
      <c r="D3091" s="181"/>
    </row>
    <row r="3092" spans="4:4" x14ac:dyDescent="0.2">
      <c r="D3092" s="181"/>
    </row>
    <row r="3093" spans="4:4" x14ac:dyDescent="0.2">
      <c r="D3093" s="181"/>
    </row>
    <row r="3094" spans="4:4" x14ac:dyDescent="0.2">
      <c r="D3094" s="181"/>
    </row>
    <row r="3095" spans="4:4" x14ac:dyDescent="0.2">
      <c r="D3095" s="181"/>
    </row>
    <row r="3096" spans="4:4" x14ac:dyDescent="0.2">
      <c r="D3096" s="181"/>
    </row>
    <row r="3097" spans="4:4" x14ac:dyDescent="0.2">
      <c r="D3097" s="181"/>
    </row>
    <row r="3098" spans="4:4" x14ac:dyDescent="0.2">
      <c r="D3098" s="181"/>
    </row>
    <row r="3099" spans="4:4" x14ac:dyDescent="0.2">
      <c r="D3099" s="181"/>
    </row>
    <row r="3100" spans="4:4" x14ac:dyDescent="0.2">
      <c r="D3100" s="181"/>
    </row>
    <row r="3101" spans="4:4" x14ac:dyDescent="0.2">
      <c r="D3101" s="181"/>
    </row>
    <row r="3102" spans="4:4" x14ac:dyDescent="0.2">
      <c r="D3102" s="181"/>
    </row>
    <row r="3103" spans="4:4" x14ac:dyDescent="0.2">
      <c r="D3103" s="181"/>
    </row>
    <row r="3104" spans="4:4" x14ac:dyDescent="0.2">
      <c r="D3104" s="181"/>
    </row>
    <row r="3105" spans="4:4" x14ac:dyDescent="0.2">
      <c r="D3105" s="181"/>
    </row>
    <row r="3106" spans="4:4" x14ac:dyDescent="0.2">
      <c r="D3106" s="181"/>
    </row>
    <row r="3107" spans="4:4" x14ac:dyDescent="0.2">
      <c r="D3107" s="181"/>
    </row>
    <row r="3108" spans="4:4" x14ac:dyDescent="0.2">
      <c r="D3108" s="181"/>
    </row>
    <row r="3109" spans="4:4" x14ac:dyDescent="0.2">
      <c r="D3109" s="181"/>
    </row>
    <row r="3110" spans="4:4" x14ac:dyDescent="0.2">
      <c r="D3110" s="181"/>
    </row>
    <row r="3111" spans="4:4" x14ac:dyDescent="0.2">
      <c r="D3111" s="181"/>
    </row>
    <row r="3112" spans="4:4" x14ac:dyDescent="0.2">
      <c r="D3112" s="181"/>
    </row>
    <row r="3113" spans="4:4" x14ac:dyDescent="0.2">
      <c r="D3113" s="181"/>
    </row>
    <row r="3114" spans="4:4" x14ac:dyDescent="0.2">
      <c r="D3114" s="181"/>
    </row>
    <row r="3115" spans="4:4" x14ac:dyDescent="0.2">
      <c r="D3115" s="181"/>
    </row>
    <row r="3116" spans="4:4" x14ac:dyDescent="0.2">
      <c r="D3116" s="181"/>
    </row>
    <row r="3117" spans="4:4" x14ac:dyDescent="0.2">
      <c r="D3117" s="181"/>
    </row>
    <row r="3118" spans="4:4" x14ac:dyDescent="0.2">
      <c r="D3118" s="181"/>
    </row>
    <row r="3119" spans="4:4" x14ac:dyDescent="0.2">
      <c r="D3119" s="181"/>
    </row>
    <row r="3120" spans="4:4" x14ac:dyDescent="0.2">
      <c r="D3120" s="181"/>
    </row>
    <row r="3121" spans="4:4" x14ac:dyDescent="0.2">
      <c r="D3121" s="181"/>
    </row>
    <row r="3122" spans="4:4" x14ac:dyDescent="0.2">
      <c r="D3122" s="181"/>
    </row>
    <row r="3123" spans="4:4" x14ac:dyDescent="0.2">
      <c r="D3123" s="181"/>
    </row>
    <row r="3124" spans="4:4" x14ac:dyDescent="0.2">
      <c r="D3124" s="181"/>
    </row>
    <row r="3125" spans="4:4" x14ac:dyDescent="0.2">
      <c r="D3125" s="181"/>
    </row>
    <row r="3126" spans="4:4" x14ac:dyDescent="0.2">
      <c r="D3126" s="181"/>
    </row>
    <row r="3127" spans="4:4" x14ac:dyDescent="0.2">
      <c r="D3127" s="181"/>
    </row>
    <row r="3128" spans="4:4" x14ac:dyDescent="0.2">
      <c r="D3128" s="181"/>
    </row>
    <row r="3129" spans="4:4" x14ac:dyDescent="0.2">
      <c r="D3129" s="181"/>
    </row>
    <row r="3130" spans="4:4" x14ac:dyDescent="0.2">
      <c r="D3130" s="181"/>
    </row>
    <row r="3131" spans="4:4" x14ac:dyDescent="0.2">
      <c r="D3131" s="181"/>
    </row>
    <row r="3132" spans="4:4" x14ac:dyDescent="0.2">
      <c r="D3132" s="181"/>
    </row>
    <row r="3133" spans="4:4" x14ac:dyDescent="0.2">
      <c r="D3133" s="181"/>
    </row>
    <row r="3134" spans="4:4" x14ac:dyDescent="0.2">
      <c r="D3134" s="181"/>
    </row>
    <row r="3135" spans="4:4" x14ac:dyDescent="0.2">
      <c r="D3135" s="181"/>
    </row>
    <row r="3136" spans="4:4" x14ac:dyDescent="0.2">
      <c r="D3136" s="181"/>
    </row>
    <row r="3137" spans="4:4" x14ac:dyDescent="0.2">
      <c r="D3137" s="181"/>
    </row>
    <row r="3138" spans="4:4" x14ac:dyDescent="0.2">
      <c r="D3138" s="181"/>
    </row>
    <row r="3139" spans="4:4" x14ac:dyDescent="0.2">
      <c r="D3139" s="181"/>
    </row>
    <row r="3140" spans="4:4" x14ac:dyDescent="0.2">
      <c r="D3140" s="181"/>
    </row>
    <row r="3141" spans="4:4" x14ac:dyDescent="0.2">
      <c r="D3141" s="181"/>
    </row>
    <row r="3142" spans="4:4" x14ac:dyDescent="0.2">
      <c r="D3142" s="181"/>
    </row>
    <row r="3143" spans="4:4" x14ac:dyDescent="0.2">
      <c r="D3143" s="181"/>
    </row>
    <row r="3144" spans="4:4" x14ac:dyDescent="0.2">
      <c r="D3144" s="181"/>
    </row>
    <row r="3145" spans="4:4" x14ac:dyDescent="0.2">
      <c r="D3145" s="181"/>
    </row>
    <row r="3146" spans="4:4" x14ac:dyDescent="0.2">
      <c r="D3146" s="181"/>
    </row>
    <row r="3147" spans="4:4" x14ac:dyDescent="0.2">
      <c r="D3147" s="181"/>
    </row>
    <row r="3148" spans="4:4" x14ac:dyDescent="0.2">
      <c r="D3148" s="181"/>
    </row>
    <row r="3149" spans="4:4" x14ac:dyDescent="0.2">
      <c r="D3149" s="181"/>
    </row>
    <row r="3150" spans="4:4" x14ac:dyDescent="0.2">
      <c r="D3150" s="181"/>
    </row>
    <row r="3151" spans="4:4" x14ac:dyDescent="0.2">
      <c r="D3151" s="181"/>
    </row>
    <row r="3152" spans="4:4" x14ac:dyDescent="0.2">
      <c r="D3152" s="181"/>
    </row>
    <row r="3153" spans="4:4" x14ac:dyDescent="0.2">
      <c r="D3153" s="181"/>
    </row>
    <row r="3154" spans="4:4" x14ac:dyDescent="0.2">
      <c r="D3154" s="181"/>
    </row>
    <row r="3155" spans="4:4" x14ac:dyDescent="0.2">
      <c r="D3155" s="181"/>
    </row>
    <row r="3156" spans="4:4" x14ac:dyDescent="0.2">
      <c r="D3156" s="181"/>
    </row>
    <row r="3157" spans="4:4" x14ac:dyDescent="0.2">
      <c r="D3157" s="181"/>
    </row>
    <row r="3158" spans="4:4" x14ac:dyDescent="0.2">
      <c r="D3158" s="181"/>
    </row>
    <row r="3159" spans="4:4" x14ac:dyDescent="0.2">
      <c r="D3159" s="181"/>
    </row>
    <row r="3160" spans="4:4" x14ac:dyDescent="0.2">
      <c r="D3160" s="181"/>
    </row>
    <row r="3161" spans="4:4" x14ac:dyDescent="0.2">
      <c r="D3161" s="181"/>
    </row>
    <row r="3162" spans="4:4" x14ac:dyDescent="0.2">
      <c r="D3162" s="181"/>
    </row>
    <row r="3163" spans="4:4" x14ac:dyDescent="0.2">
      <c r="D3163" s="181"/>
    </row>
    <row r="3164" spans="4:4" x14ac:dyDescent="0.2">
      <c r="D3164" s="181"/>
    </row>
    <row r="3165" spans="4:4" x14ac:dyDescent="0.2">
      <c r="D3165" s="181"/>
    </row>
    <row r="3166" spans="4:4" x14ac:dyDescent="0.2">
      <c r="D3166" s="181"/>
    </row>
    <row r="3167" spans="4:4" x14ac:dyDescent="0.2">
      <c r="D3167" s="181"/>
    </row>
    <row r="3168" spans="4:4" x14ac:dyDescent="0.2">
      <c r="D3168" s="181"/>
    </row>
    <row r="3169" spans="4:4" x14ac:dyDescent="0.2">
      <c r="D3169" s="181"/>
    </row>
    <row r="3170" spans="4:4" x14ac:dyDescent="0.2">
      <c r="D3170" s="181"/>
    </row>
    <row r="3171" spans="4:4" x14ac:dyDescent="0.2">
      <c r="D3171" s="181"/>
    </row>
    <row r="3172" spans="4:4" x14ac:dyDescent="0.2">
      <c r="D3172" s="181"/>
    </row>
    <row r="3173" spans="4:4" x14ac:dyDescent="0.2">
      <c r="D3173" s="181"/>
    </row>
    <row r="3174" spans="4:4" x14ac:dyDescent="0.2">
      <c r="D3174" s="181"/>
    </row>
    <row r="3175" spans="4:4" x14ac:dyDescent="0.2">
      <c r="D3175" s="181"/>
    </row>
    <row r="3176" spans="4:4" x14ac:dyDescent="0.2">
      <c r="D3176" s="181"/>
    </row>
    <row r="3177" spans="4:4" x14ac:dyDescent="0.2">
      <c r="D3177" s="181"/>
    </row>
    <row r="3178" spans="4:4" x14ac:dyDescent="0.2">
      <c r="D3178" s="181"/>
    </row>
    <row r="3179" spans="4:4" x14ac:dyDescent="0.2">
      <c r="D3179" s="181"/>
    </row>
    <row r="3180" spans="4:4" x14ac:dyDescent="0.2">
      <c r="D3180" s="181"/>
    </row>
    <row r="3181" spans="4:4" x14ac:dyDescent="0.2">
      <c r="D3181" s="181"/>
    </row>
    <row r="3182" spans="4:4" x14ac:dyDescent="0.2">
      <c r="D3182" s="181"/>
    </row>
    <row r="3183" spans="4:4" x14ac:dyDescent="0.2">
      <c r="D3183" s="181"/>
    </row>
    <row r="3184" spans="4:4" x14ac:dyDescent="0.2">
      <c r="D3184" s="181"/>
    </row>
    <row r="3185" spans="4:4" x14ac:dyDescent="0.2">
      <c r="D3185" s="181"/>
    </row>
    <row r="3186" spans="4:4" x14ac:dyDescent="0.2">
      <c r="D3186" s="181"/>
    </row>
    <row r="3187" spans="4:4" x14ac:dyDescent="0.2">
      <c r="D3187" s="181"/>
    </row>
    <row r="3188" spans="4:4" x14ac:dyDescent="0.2">
      <c r="D3188" s="181"/>
    </row>
    <row r="3189" spans="4:4" x14ac:dyDescent="0.2">
      <c r="D3189" s="181"/>
    </row>
    <row r="3190" spans="4:4" x14ac:dyDescent="0.2">
      <c r="D3190" s="181"/>
    </row>
    <row r="3191" spans="4:4" x14ac:dyDescent="0.2">
      <c r="D3191" s="181"/>
    </row>
    <row r="3192" spans="4:4" x14ac:dyDescent="0.2">
      <c r="D3192" s="181"/>
    </row>
    <row r="3193" spans="4:4" x14ac:dyDescent="0.2">
      <c r="D3193" s="181"/>
    </row>
    <row r="3194" spans="4:4" x14ac:dyDescent="0.2">
      <c r="D3194" s="181"/>
    </row>
    <row r="3195" spans="4:4" x14ac:dyDescent="0.2">
      <c r="D3195" s="181"/>
    </row>
    <row r="3196" spans="4:4" x14ac:dyDescent="0.2">
      <c r="D3196" s="181"/>
    </row>
    <row r="3197" spans="4:4" x14ac:dyDescent="0.2">
      <c r="D3197" s="181"/>
    </row>
    <row r="3198" spans="4:4" x14ac:dyDescent="0.2">
      <c r="D3198" s="181"/>
    </row>
    <row r="3199" spans="4:4" x14ac:dyDescent="0.2">
      <c r="D3199" s="181"/>
    </row>
    <row r="3200" spans="4:4" x14ac:dyDescent="0.2">
      <c r="D3200" s="181"/>
    </row>
    <row r="3201" spans="4:4" x14ac:dyDescent="0.2">
      <c r="D3201" s="181"/>
    </row>
    <row r="3202" spans="4:4" x14ac:dyDescent="0.2">
      <c r="D3202" s="181"/>
    </row>
    <row r="3203" spans="4:4" x14ac:dyDescent="0.2">
      <c r="D3203" s="181"/>
    </row>
    <row r="3204" spans="4:4" x14ac:dyDescent="0.2">
      <c r="D3204" s="181"/>
    </row>
    <row r="3205" spans="4:4" x14ac:dyDescent="0.2">
      <c r="D3205" s="181"/>
    </row>
    <row r="3206" spans="4:4" x14ac:dyDescent="0.2">
      <c r="D3206" s="181"/>
    </row>
    <row r="3207" spans="4:4" x14ac:dyDescent="0.2">
      <c r="D3207" s="181"/>
    </row>
    <row r="3208" spans="4:4" x14ac:dyDescent="0.2">
      <c r="D3208" s="181"/>
    </row>
    <row r="3209" spans="4:4" x14ac:dyDescent="0.2">
      <c r="D3209" s="181"/>
    </row>
    <row r="3210" spans="4:4" x14ac:dyDescent="0.2">
      <c r="D3210" s="181"/>
    </row>
    <row r="3211" spans="4:4" x14ac:dyDescent="0.2">
      <c r="D3211" s="181"/>
    </row>
    <row r="3212" spans="4:4" x14ac:dyDescent="0.2">
      <c r="D3212" s="181"/>
    </row>
    <row r="3213" spans="4:4" x14ac:dyDescent="0.2">
      <c r="D3213" s="181"/>
    </row>
    <row r="3214" spans="4:4" x14ac:dyDescent="0.2">
      <c r="D3214" s="181"/>
    </row>
    <row r="3215" spans="4:4" x14ac:dyDescent="0.2">
      <c r="D3215" s="181"/>
    </row>
    <row r="3216" spans="4:4" x14ac:dyDescent="0.2">
      <c r="D3216" s="181"/>
    </row>
    <row r="3217" spans="4:4" x14ac:dyDescent="0.2">
      <c r="D3217" s="181"/>
    </row>
    <row r="3218" spans="4:4" x14ac:dyDescent="0.2">
      <c r="D3218" s="181"/>
    </row>
    <row r="3219" spans="4:4" x14ac:dyDescent="0.2">
      <c r="D3219" s="181"/>
    </row>
    <row r="3220" spans="4:4" x14ac:dyDescent="0.2">
      <c r="D3220" s="181"/>
    </row>
    <row r="3221" spans="4:4" x14ac:dyDescent="0.2">
      <c r="D3221" s="181"/>
    </row>
    <row r="3222" spans="4:4" x14ac:dyDescent="0.2">
      <c r="D3222" s="181"/>
    </row>
    <row r="3223" spans="4:4" x14ac:dyDescent="0.2">
      <c r="D3223" s="181"/>
    </row>
    <row r="3224" spans="4:4" x14ac:dyDescent="0.2">
      <c r="D3224" s="181"/>
    </row>
    <row r="3225" spans="4:4" x14ac:dyDescent="0.2">
      <c r="D3225" s="181"/>
    </row>
    <row r="3226" spans="4:4" x14ac:dyDescent="0.2">
      <c r="D3226" s="181"/>
    </row>
    <row r="3227" spans="4:4" x14ac:dyDescent="0.2">
      <c r="D3227" s="181"/>
    </row>
    <row r="3228" spans="4:4" x14ac:dyDescent="0.2">
      <c r="D3228" s="181"/>
    </row>
    <row r="3229" spans="4:4" x14ac:dyDescent="0.2">
      <c r="D3229" s="181"/>
    </row>
    <row r="3230" spans="4:4" x14ac:dyDescent="0.2">
      <c r="D3230" s="181"/>
    </row>
    <row r="3231" spans="4:4" x14ac:dyDescent="0.2">
      <c r="D3231" s="181"/>
    </row>
    <row r="3232" spans="4:4" x14ac:dyDescent="0.2">
      <c r="D3232" s="181"/>
    </row>
    <row r="3233" spans="4:4" x14ac:dyDescent="0.2">
      <c r="D3233" s="181"/>
    </row>
    <row r="3234" spans="4:4" x14ac:dyDescent="0.2">
      <c r="D3234" s="181"/>
    </row>
    <row r="3235" spans="4:4" x14ac:dyDescent="0.2">
      <c r="D3235" s="181"/>
    </row>
    <row r="3236" spans="4:4" x14ac:dyDescent="0.2">
      <c r="D3236" s="181"/>
    </row>
    <row r="3237" spans="4:4" x14ac:dyDescent="0.2">
      <c r="D3237" s="181"/>
    </row>
    <row r="3238" spans="4:4" x14ac:dyDescent="0.2">
      <c r="D3238" s="181"/>
    </row>
    <row r="3239" spans="4:4" x14ac:dyDescent="0.2">
      <c r="D3239" s="181"/>
    </row>
    <row r="3240" spans="4:4" x14ac:dyDescent="0.2">
      <c r="D3240" s="181"/>
    </row>
    <row r="3241" spans="4:4" x14ac:dyDescent="0.2">
      <c r="D3241" s="181"/>
    </row>
    <row r="3242" spans="4:4" x14ac:dyDescent="0.2">
      <c r="D3242" s="181"/>
    </row>
    <row r="3243" spans="4:4" x14ac:dyDescent="0.2">
      <c r="D3243" s="181"/>
    </row>
    <row r="3244" spans="4:4" x14ac:dyDescent="0.2">
      <c r="D3244" s="181"/>
    </row>
    <row r="3245" spans="4:4" x14ac:dyDescent="0.2">
      <c r="D3245" s="181"/>
    </row>
    <row r="3246" spans="4:4" x14ac:dyDescent="0.2">
      <c r="D3246" s="181"/>
    </row>
    <row r="3247" spans="4:4" x14ac:dyDescent="0.2">
      <c r="D3247" s="181"/>
    </row>
    <row r="3248" spans="4:4" x14ac:dyDescent="0.2">
      <c r="D3248" s="181"/>
    </row>
    <row r="3249" spans="4:4" x14ac:dyDescent="0.2">
      <c r="D3249" s="181"/>
    </row>
    <row r="3250" spans="4:4" x14ac:dyDescent="0.2">
      <c r="D3250" s="181"/>
    </row>
    <row r="3251" spans="4:4" x14ac:dyDescent="0.2">
      <c r="D3251" s="181"/>
    </row>
    <row r="3252" spans="4:4" x14ac:dyDescent="0.2">
      <c r="D3252" s="181"/>
    </row>
    <row r="3253" spans="4:4" x14ac:dyDescent="0.2">
      <c r="D3253" s="181"/>
    </row>
    <row r="3254" spans="4:4" x14ac:dyDescent="0.2">
      <c r="D3254" s="181"/>
    </row>
    <row r="3255" spans="4:4" x14ac:dyDescent="0.2">
      <c r="D3255" s="181"/>
    </row>
    <row r="3256" spans="4:4" x14ac:dyDescent="0.2">
      <c r="D3256" s="181"/>
    </row>
    <row r="3257" spans="4:4" x14ac:dyDescent="0.2">
      <c r="D3257" s="181"/>
    </row>
    <row r="3258" spans="4:4" x14ac:dyDescent="0.2">
      <c r="D3258" s="181"/>
    </row>
    <row r="3259" spans="4:4" x14ac:dyDescent="0.2">
      <c r="D3259" s="181"/>
    </row>
    <row r="3260" spans="4:4" x14ac:dyDescent="0.2">
      <c r="D3260" s="181"/>
    </row>
    <row r="3261" spans="4:4" x14ac:dyDescent="0.2">
      <c r="D3261" s="181"/>
    </row>
    <row r="3262" spans="4:4" x14ac:dyDescent="0.2">
      <c r="D3262" s="181"/>
    </row>
    <row r="3263" spans="4:4" x14ac:dyDescent="0.2">
      <c r="D3263" s="181"/>
    </row>
    <row r="3264" spans="4:4" x14ac:dyDescent="0.2">
      <c r="D3264" s="181"/>
    </row>
    <row r="3265" spans="4:4" x14ac:dyDescent="0.2">
      <c r="D3265" s="181"/>
    </row>
    <row r="3266" spans="4:4" x14ac:dyDescent="0.2">
      <c r="D3266" s="181"/>
    </row>
    <row r="3267" spans="4:4" x14ac:dyDescent="0.2">
      <c r="D3267" s="181"/>
    </row>
    <row r="3268" spans="4:4" x14ac:dyDescent="0.2">
      <c r="D3268" s="181"/>
    </row>
    <row r="3269" spans="4:4" x14ac:dyDescent="0.2">
      <c r="D3269" s="181"/>
    </row>
    <row r="3270" spans="4:4" x14ac:dyDescent="0.2">
      <c r="D3270" s="181"/>
    </row>
    <row r="3271" spans="4:4" x14ac:dyDescent="0.2">
      <c r="D3271" s="181"/>
    </row>
    <row r="3272" spans="4:4" x14ac:dyDescent="0.2">
      <c r="D3272" s="181"/>
    </row>
    <row r="3273" spans="4:4" x14ac:dyDescent="0.2">
      <c r="D3273" s="181"/>
    </row>
    <row r="3274" spans="4:4" x14ac:dyDescent="0.2">
      <c r="D3274" s="181"/>
    </row>
    <row r="3275" spans="4:4" x14ac:dyDescent="0.2">
      <c r="D3275" s="181"/>
    </row>
    <row r="3276" spans="4:4" x14ac:dyDescent="0.2">
      <c r="D3276" s="181"/>
    </row>
    <row r="3277" spans="4:4" x14ac:dyDescent="0.2">
      <c r="D3277" s="181"/>
    </row>
    <row r="3278" spans="4:4" x14ac:dyDescent="0.2">
      <c r="D3278" s="181"/>
    </row>
    <row r="3279" spans="4:4" x14ac:dyDescent="0.2">
      <c r="D3279" s="181"/>
    </row>
    <row r="3280" spans="4:4" x14ac:dyDescent="0.2">
      <c r="D3280" s="181"/>
    </row>
    <row r="3281" spans="4:4" x14ac:dyDescent="0.2">
      <c r="D3281" s="181"/>
    </row>
    <row r="3282" spans="4:4" x14ac:dyDescent="0.2">
      <c r="D3282" s="181"/>
    </row>
    <row r="3283" spans="4:4" x14ac:dyDescent="0.2">
      <c r="D3283" s="181"/>
    </row>
    <row r="3284" spans="4:4" x14ac:dyDescent="0.2">
      <c r="D3284" s="181"/>
    </row>
    <row r="3285" spans="4:4" x14ac:dyDescent="0.2">
      <c r="D3285" s="181"/>
    </row>
    <row r="3286" spans="4:4" x14ac:dyDescent="0.2">
      <c r="D3286" s="181"/>
    </row>
    <row r="3287" spans="4:4" x14ac:dyDescent="0.2">
      <c r="D3287" s="181"/>
    </row>
    <row r="3288" spans="4:4" x14ac:dyDescent="0.2">
      <c r="D3288" s="181"/>
    </row>
    <row r="3289" spans="4:4" x14ac:dyDescent="0.2">
      <c r="D3289" s="181"/>
    </row>
    <row r="3290" spans="4:4" x14ac:dyDescent="0.2">
      <c r="D3290" s="181"/>
    </row>
    <row r="3291" spans="4:4" x14ac:dyDescent="0.2">
      <c r="D3291" s="181"/>
    </row>
    <row r="3292" spans="4:4" x14ac:dyDescent="0.2">
      <c r="D3292" s="181"/>
    </row>
    <row r="3293" spans="4:4" x14ac:dyDescent="0.2">
      <c r="D3293" s="181"/>
    </row>
    <row r="3294" spans="4:4" x14ac:dyDescent="0.2">
      <c r="D3294" s="181"/>
    </row>
    <row r="3295" spans="4:4" x14ac:dyDescent="0.2">
      <c r="D3295" s="181"/>
    </row>
    <row r="3296" spans="4:4" x14ac:dyDescent="0.2">
      <c r="D3296" s="181"/>
    </row>
    <row r="3297" spans="4:4" x14ac:dyDescent="0.2">
      <c r="D3297" s="181"/>
    </row>
    <row r="3298" spans="4:4" x14ac:dyDescent="0.2">
      <c r="D3298" s="181"/>
    </row>
    <row r="3299" spans="4:4" x14ac:dyDescent="0.2">
      <c r="D3299" s="181"/>
    </row>
    <row r="3300" spans="4:4" x14ac:dyDescent="0.2">
      <c r="D3300" s="181"/>
    </row>
    <row r="3301" spans="4:4" x14ac:dyDescent="0.2">
      <c r="D3301" s="181"/>
    </row>
    <row r="3302" spans="4:4" x14ac:dyDescent="0.2">
      <c r="D3302" s="181"/>
    </row>
    <row r="3303" spans="4:4" x14ac:dyDescent="0.2">
      <c r="D3303" s="181"/>
    </row>
    <row r="3304" spans="4:4" x14ac:dyDescent="0.2">
      <c r="D3304" s="181"/>
    </row>
    <row r="3305" spans="4:4" x14ac:dyDescent="0.2">
      <c r="D3305" s="181"/>
    </row>
    <row r="3306" spans="4:4" x14ac:dyDescent="0.2">
      <c r="D3306" s="181"/>
    </row>
    <row r="3307" spans="4:4" x14ac:dyDescent="0.2">
      <c r="D3307" s="181"/>
    </row>
    <row r="3308" spans="4:4" x14ac:dyDescent="0.2">
      <c r="D3308" s="181"/>
    </row>
    <row r="3309" spans="4:4" x14ac:dyDescent="0.2">
      <c r="D3309" s="181"/>
    </row>
    <row r="3310" spans="4:4" x14ac:dyDescent="0.2">
      <c r="D3310" s="181"/>
    </row>
    <row r="3311" spans="4:4" x14ac:dyDescent="0.2">
      <c r="D3311" s="181"/>
    </row>
    <row r="3312" spans="4:4" x14ac:dyDescent="0.2">
      <c r="D3312" s="181"/>
    </row>
    <row r="3313" spans="4:4" x14ac:dyDescent="0.2">
      <c r="D3313" s="181"/>
    </row>
    <row r="3314" spans="4:4" x14ac:dyDescent="0.2">
      <c r="D3314" s="181"/>
    </row>
    <row r="3315" spans="4:4" x14ac:dyDescent="0.2">
      <c r="D3315" s="181"/>
    </row>
    <row r="3316" spans="4:4" x14ac:dyDescent="0.2">
      <c r="D3316" s="181"/>
    </row>
    <row r="3317" spans="4:4" x14ac:dyDescent="0.2">
      <c r="D3317" s="181"/>
    </row>
    <row r="3318" spans="4:4" x14ac:dyDescent="0.2">
      <c r="D3318" s="181"/>
    </row>
    <row r="3319" spans="4:4" x14ac:dyDescent="0.2">
      <c r="D3319" s="181"/>
    </row>
    <row r="3320" spans="4:4" x14ac:dyDescent="0.2">
      <c r="D3320" s="181"/>
    </row>
    <row r="3321" spans="4:4" x14ac:dyDescent="0.2">
      <c r="D3321" s="181"/>
    </row>
    <row r="3322" spans="4:4" x14ac:dyDescent="0.2">
      <c r="D3322" s="181"/>
    </row>
    <row r="3323" spans="4:4" x14ac:dyDescent="0.2">
      <c r="D3323" s="181"/>
    </row>
    <row r="3324" spans="4:4" x14ac:dyDescent="0.2">
      <c r="D3324" s="181"/>
    </row>
    <row r="3325" spans="4:4" x14ac:dyDescent="0.2">
      <c r="D3325" s="181"/>
    </row>
    <row r="3326" spans="4:4" x14ac:dyDescent="0.2">
      <c r="D3326" s="181"/>
    </row>
    <row r="3327" spans="4:4" x14ac:dyDescent="0.2">
      <c r="D3327" s="181"/>
    </row>
    <row r="3328" spans="4:4" x14ac:dyDescent="0.2">
      <c r="D3328" s="181"/>
    </row>
    <row r="3329" spans="4:4" x14ac:dyDescent="0.2">
      <c r="D3329" s="181"/>
    </row>
    <row r="3330" spans="4:4" x14ac:dyDescent="0.2">
      <c r="D3330" s="181"/>
    </row>
    <row r="3331" spans="4:4" x14ac:dyDescent="0.2">
      <c r="D3331" s="181"/>
    </row>
    <row r="3332" spans="4:4" x14ac:dyDescent="0.2">
      <c r="D3332" s="181"/>
    </row>
    <row r="3333" spans="4:4" x14ac:dyDescent="0.2">
      <c r="D3333" s="181"/>
    </row>
    <row r="3334" spans="4:4" x14ac:dyDescent="0.2">
      <c r="D3334" s="181"/>
    </row>
    <row r="3335" spans="4:4" x14ac:dyDescent="0.2">
      <c r="D3335" s="181"/>
    </row>
    <row r="3336" spans="4:4" x14ac:dyDescent="0.2">
      <c r="D3336" s="181"/>
    </row>
    <row r="3337" spans="4:4" x14ac:dyDescent="0.2">
      <c r="D3337" s="181"/>
    </row>
    <row r="3338" spans="4:4" x14ac:dyDescent="0.2">
      <c r="D3338" s="181"/>
    </row>
    <row r="3339" spans="4:4" x14ac:dyDescent="0.2">
      <c r="D3339" s="181"/>
    </row>
    <row r="3340" spans="4:4" x14ac:dyDescent="0.2">
      <c r="D3340" s="181"/>
    </row>
    <row r="3341" spans="4:4" x14ac:dyDescent="0.2">
      <c r="D3341" s="181"/>
    </row>
    <row r="3342" spans="4:4" x14ac:dyDescent="0.2">
      <c r="D3342" s="181"/>
    </row>
    <row r="3343" spans="4:4" x14ac:dyDescent="0.2">
      <c r="D3343" s="181"/>
    </row>
    <row r="3344" spans="4:4" x14ac:dyDescent="0.2">
      <c r="D3344" s="181"/>
    </row>
    <row r="3345" spans="4:4" x14ac:dyDescent="0.2">
      <c r="D3345" s="181"/>
    </row>
    <row r="3346" spans="4:4" x14ac:dyDescent="0.2">
      <c r="D3346" s="181"/>
    </row>
    <row r="3347" spans="4:4" x14ac:dyDescent="0.2">
      <c r="D3347" s="181"/>
    </row>
    <row r="3348" spans="4:4" x14ac:dyDescent="0.2">
      <c r="D3348" s="181"/>
    </row>
    <row r="3349" spans="4:4" x14ac:dyDescent="0.2">
      <c r="D3349" s="181"/>
    </row>
    <row r="3350" spans="4:4" x14ac:dyDescent="0.2">
      <c r="D3350" s="181"/>
    </row>
    <row r="3351" spans="4:4" x14ac:dyDescent="0.2">
      <c r="D3351" s="181"/>
    </row>
    <row r="3352" spans="4:4" x14ac:dyDescent="0.2">
      <c r="D3352" s="181"/>
    </row>
    <row r="3353" spans="4:4" x14ac:dyDescent="0.2">
      <c r="D3353" s="181"/>
    </row>
    <row r="3354" spans="4:4" x14ac:dyDescent="0.2">
      <c r="D3354" s="181"/>
    </row>
    <row r="3355" spans="4:4" x14ac:dyDescent="0.2">
      <c r="D3355" s="181"/>
    </row>
    <row r="3356" spans="4:4" x14ac:dyDescent="0.2">
      <c r="D3356" s="181"/>
    </row>
    <row r="3357" spans="4:4" x14ac:dyDescent="0.2">
      <c r="D3357" s="181"/>
    </row>
    <row r="3358" spans="4:4" x14ac:dyDescent="0.2">
      <c r="D3358" s="181"/>
    </row>
    <row r="3359" spans="4:4" x14ac:dyDescent="0.2">
      <c r="D3359" s="181"/>
    </row>
    <row r="3360" spans="4:4" x14ac:dyDescent="0.2">
      <c r="D3360" s="181"/>
    </row>
    <row r="3361" spans="4:4" x14ac:dyDescent="0.2">
      <c r="D3361" s="181"/>
    </row>
    <row r="3362" spans="4:4" x14ac:dyDescent="0.2">
      <c r="D3362" s="181"/>
    </row>
    <row r="3363" spans="4:4" x14ac:dyDescent="0.2">
      <c r="D3363" s="181"/>
    </row>
    <row r="3364" spans="4:4" x14ac:dyDescent="0.2">
      <c r="D3364" s="181"/>
    </row>
    <row r="3365" spans="4:4" x14ac:dyDescent="0.2">
      <c r="D3365" s="181"/>
    </row>
    <row r="3366" spans="4:4" x14ac:dyDescent="0.2">
      <c r="D3366" s="181"/>
    </row>
    <row r="3367" spans="4:4" x14ac:dyDescent="0.2">
      <c r="D3367" s="181"/>
    </row>
    <row r="3368" spans="4:4" x14ac:dyDescent="0.2">
      <c r="D3368" s="181"/>
    </row>
    <row r="3369" spans="4:4" x14ac:dyDescent="0.2">
      <c r="D3369" s="181"/>
    </row>
    <row r="3370" spans="4:4" x14ac:dyDescent="0.2">
      <c r="D3370" s="181"/>
    </row>
    <row r="3371" spans="4:4" x14ac:dyDescent="0.2">
      <c r="D3371" s="181"/>
    </row>
    <row r="3372" spans="4:4" x14ac:dyDescent="0.2">
      <c r="D3372" s="181"/>
    </row>
    <row r="3373" spans="4:4" x14ac:dyDescent="0.2">
      <c r="D3373" s="181"/>
    </row>
    <row r="3374" spans="4:4" x14ac:dyDescent="0.2">
      <c r="D3374" s="181"/>
    </row>
    <row r="3375" spans="4:4" x14ac:dyDescent="0.2">
      <c r="D3375" s="181"/>
    </row>
    <row r="3376" spans="4:4" x14ac:dyDescent="0.2">
      <c r="D3376" s="181"/>
    </row>
    <row r="3377" spans="4:4" x14ac:dyDescent="0.2">
      <c r="D3377" s="181"/>
    </row>
    <row r="3378" spans="4:4" x14ac:dyDescent="0.2">
      <c r="D3378" s="181"/>
    </row>
    <row r="3379" spans="4:4" x14ac:dyDescent="0.2">
      <c r="D3379" s="181"/>
    </row>
    <row r="3380" spans="4:4" x14ac:dyDescent="0.2">
      <c r="D3380" s="181"/>
    </row>
    <row r="3381" spans="4:4" x14ac:dyDescent="0.2">
      <c r="D3381" s="181"/>
    </row>
    <row r="3382" spans="4:4" x14ac:dyDescent="0.2">
      <c r="D3382" s="181"/>
    </row>
    <row r="3383" spans="4:4" x14ac:dyDescent="0.2">
      <c r="D3383" s="181"/>
    </row>
    <row r="3384" spans="4:4" x14ac:dyDescent="0.2">
      <c r="D3384" s="181"/>
    </row>
    <row r="3385" spans="4:4" x14ac:dyDescent="0.2">
      <c r="D3385" s="181"/>
    </row>
    <row r="3386" spans="4:4" x14ac:dyDescent="0.2">
      <c r="D3386" s="181"/>
    </row>
    <row r="3387" spans="4:4" x14ac:dyDescent="0.2">
      <c r="D3387" s="181"/>
    </row>
    <row r="3388" spans="4:4" x14ac:dyDescent="0.2">
      <c r="D3388" s="181"/>
    </row>
    <row r="3389" spans="4:4" x14ac:dyDescent="0.2">
      <c r="D3389" s="181"/>
    </row>
    <row r="3390" spans="4:4" x14ac:dyDescent="0.2">
      <c r="D3390" s="181"/>
    </row>
    <row r="3391" spans="4:4" x14ac:dyDescent="0.2">
      <c r="D3391" s="181"/>
    </row>
    <row r="3392" spans="4:4" x14ac:dyDescent="0.2">
      <c r="D3392" s="181"/>
    </row>
    <row r="3393" spans="4:4" x14ac:dyDescent="0.2">
      <c r="D3393" s="181"/>
    </row>
    <row r="3394" spans="4:4" x14ac:dyDescent="0.2">
      <c r="D3394" s="181"/>
    </row>
    <row r="3395" spans="4:4" x14ac:dyDescent="0.2">
      <c r="D3395" s="181"/>
    </row>
    <row r="3396" spans="4:4" x14ac:dyDescent="0.2">
      <c r="D3396" s="181"/>
    </row>
    <row r="3397" spans="4:4" x14ac:dyDescent="0.2">
      <c r="D3397" s="181"/>
    </row>
    <row r="3398" spans="4:4" x14ac:dyDescent="0.2">
      <c r="D3398" s="181"/>
    </row>
    <row r="3399" spans="4:4" x14ac:dyDescent="0.2">
      <c r="D3399" s="181"/>
    </row>
    <row r="3400" spans="4:4" x14ac:dyDescent="0.2">
      <c r="D3400" s="181"/>
    </row>
    <row r="3401" spans="4:4" x14ac:dyDescent="0.2">
      <c r="D3401" s="181"/>
    </row>
    <row r="3402" spans="4:4" x14ac:dyDescent="0.2">
      <c r="D3402" s="181"/>
    </row>
    <row r="3403" spans="4:4" x14ac:dyDescent="0.2">
      <c r="D3403" s="181"/>
    </row>
    <row r="3404" spans="4:4" x14ac:dyDescent="0.2">
      <c r="D3404" s="181"/>
    </row>
    <row r="3405" spans="4:4" x14ac:dyDescent="0.2">
      <c r="D3405" s="181"/>
    </row>
    <row r="3406" spans="4:4" x14ac:dyDescent="0.2">
      <c r="D3406" s="181"/>
    </row>
    <row r="3407" spans="4:4" x14ac:dyDescent="0.2">
      <c r="D3407" s="181"/>
    </row>
    <row r="3408" spans="4:4" x14ac:dyDescent="0.2">
      <c r="D3408" s="181"/>
    </row>
    <row r="3409" spans="4:4" x14ac:dyDescent="0.2">
      <c r="D3409" s="181"/>
    </row>
    <row r="3410" spans="4:4" x14ac:dyDescent="0.2">
      <c r="D3410" s="181"/>
    </row>
    <row r="3411" spans="4:4" x14ac:dyDescent="0.2">
      <c r="D3411" s="181"/>
    </row>
    <row r="3412" spans="4:4" x14ac:dyDescent="0.2">
      <c r="D3412" s="181"/>
    </row>
    <row r="3413" spans="4:4" x14ac:dyDescent="0.2">
      <c r="D3413" s="181"/>
    </row>
    <row r="3414" spans="4:4" x14ac:dyDescent="0.2">
      <c r="D3414" s="181"/>
    </row>
    <row r="3415" spans="4:4" x14ac:dyDescent="0.2">
      <c r="D3415" s="181"/>
    </row>
    <row r="3416" spans="4:4" x14ac:dyDescent="0.2">
      <c r="D3416" s="181"/>
    </row>
    <row r="3417" spans="4:4" x14ac:dyDescent="0.2">
      <c r="D3417" s="181"/>
    </row>
    <row r="3418" spans="4:4" x14ac:dyDescent="0.2">
      <c r="D3418" s="181"/>
    </row>
    <row r="3419" spans="4:4" x14ac:dyDescent="0.2">
      <c r="D3419" s="181"/>
    </row>
    <row r="3420" spans="4:4" x14ac:dyDescent="0.2">
      <c r="D3420" s="181"/>
    </row>
    <row r="3421" spans="4:4" x14ac:dyDescent="0.2">
      <c r="D3421" s="181"/>
    </row>
    <row r="3422" spans="4:4" x14ac:dyDescent="0.2">
      <c r="D3422" s="181"/>
    </row>
    <row r="3423" spans="4:4" x14ac:dyDescent="0.2">
      <c r="D3423" s="181"/>
    </row>
    <row r="3424" spans="4:4" x14ac:dyDescent="0.2">
      <c r="D3424" s="181"/>
    </row>
    <row r="3425" spans="4:4" x14ac:dyDescent="0.2">
      <c r="D3425" s="181"/>
    </row>
    <row r="3426" spans="4:4" x14ac:dyDescent="0.2">
      <c r="D3426" s="181"/>
    </row>
    <row r="3427" spans="4:4" x14ac:dyDescent="0.2">
      <c r="D3427" s="181"/>
    </row>
    <row r="3428" spans="4:4" x14ac:dyDescent="0.2">
      <c r="D3428" s="181"/>
    </row>
    <row r="3429" spans="4:4" x14ac:dyDescent="0.2">
      <c r="D3429" s="181"/>
    </row>
    <row r="3430" spans="4:4" x14ac:dyDescent="0.2">
      <c r="D3430" s="181"/>
    </row>
    <row r="3431" spans="4:4" x14ac:dyDescent="0.2">
      <c r="D3431" s="181"/>
    </row>
    <row r="3432" spans="4:4" x14ac:dyDescent="0.2">
      <c r="D3432" s="181"/>
    </row>
    <row r="3433" spans="4:4" x14ac:dyDescent="0.2">
      <c r="D3433" s="181"/>
    </row>
    <row r="3434" spans="4:4" x14ac:dyDescent="0.2">
      <c r="D3434" s="181"/>
    </row>
    <row r="3435" spans="4:4" x14ac:dyDescent="0.2">
      <c r="D3435" s="181"/>
    </row>
    <row r="3436" spans="4:4" x14ac:dyDescent="0.2">
      <c r="D3436" s="181"/>
    </row>
    <row r="3437" spans="4:4" x14ac:dyDescent="0.2">
      <c r="D3437" s="181"/>
    </row>
    <row r="3438" spans="4:4" x14ac:dyDescent="0.2">
      <c r="D3438" s="181"/>
    </row>
    <row r="3439" spans="4:4" x14ac:dyDescent="0.2">
      <c r="D3439" s="181"/>
    </row>
    <row r="3440" spans="4:4" x14ac:dyDescent="0.2">
      <c r="D3440" s="181"/>
    </row>
    <row r="3441" spans="4:4" x14ac:dyDescent="0.2">
      <c r="D3441" s="181"/>
    </row>
    <row r="3442" spans="4:4" x14ac:dyDescent="0.2">
      <c r="D3442" s="181"/>
    </row>
    <row r="3443" spans="4:4" x14ac:dyDescent="0.2">
      <c r="D3443" s="181"/>
    </row>
    <row r="3444" spans="4:4" x14ac:dyDescent="0.2">
      <c r="D3444" s="181"/>
    </row>
    <row r="3445" spans="4:4" x14ac:dyDescent="0.2">
      <c r="D3445" s="181"/>
    </row>
    <row r="3446" spans="4:4" x14ac:dyDescent="0.2">
      <c r="D3446" s="181"/>
    </row>
    <row r="3447" spans="4:4" x14ac:dyDescent="0.2">
      <c r="D3447" s="181"/>
    </row>
    <row r="3448" spans="4:4" x14ac:dyDescent="0.2">
      <c r="D3448" s="181"/>
    </row>
    <row r="3449" spans="4:4" x14ac:dyDescent="0.2">
      <c r="D3449" s="181"/>
    </row>
    <row r="3450" spans="4:4" x14ac:dyDescent="0.2">
      <c r="D3450" s="181"/>
    </row>
    <row r="3451" spans="4:4" x14ac:dyDescent="0.2">
      <c r="D3451" s="181"/>
    </row>
    <row r="3452" spans="4:4" x14ac:dyDescent="0.2">
      <c r="D3452" s="181"/>
    </row>
    <row r="3453" spans="4:4" x14ac:dyDescent="0.2">
      <c r="D3453" s="181"/>
    </row>
    <row r="3454" spans="4:4" x14ac:dyDescent="0.2">
      <c r="D3454" s="181"/>
    </row>
    <row r="3455" spans="4:4" x14ac:dyDescent="0.2">
      <c r="D3455" s="181"/>
    </row>
    <row r="3456" spans="4:4" x14ac:dyDescent="0.2">
      <c r="D3456" s="181"/>
    </row>
    <row r="3457" spans="4:4" x14ac:dyDescent="0.2">
      <c r="D3457" s="181"/>
    </row>
    <row r="3458" spans="4:4" x14ac:dyDescent="0.2">
      <c r="D3458" s="181"/>
    </row>
    <row r="3459" spans="4:4" x14ac:dyDescent="0.2">
      <c r="D3459" s="181"/>
    </row>
    <row r="3460" spans="4:4" x14ac:dyDescent="0.2">
      <c r="D3460" s="181"/>
    </row>
    <row r="3461" spans="4:4" x14ac:dyDescent="0.2">
      <c r="D3461" s="181"/>
    </row>
    <row r="3462" spans="4:4" x14ac:dyDescent="0.2">
      <c r="D3462" s="181"/>
    </row>
    <row r="3463" spans="4:4" x14ac:dyDescent="0.2">
      <c r="D3463" s="181"/>
    </row>
    <row r="3464" spans="4:4" x14ac:dyDescent="0.2">
      <c r="D3464" s="181"/>
    </row>
    <row r="3465" spans="4:4" x14ac:dyDescent="0.2">
      <c r="D3465" s="181"/>
    </row>
    <row r="3466" spans="4:4" x14ac:dyDescent="0.2">
      <c r="D3466" s="181"/>
    </row>
    <row r="3467" spans="4:4" x14ac:dyDescent="0.2">
      <c r="D3467" s="181"/>
    </row>
    <row r="3468" spans="4:4" x14ac:dyDescent="0.2">
      <c r="D3468" s="181"/>
    </row>
    <row r="3469" spans="4:4" x14ac:dyDescent="0.2">
      <c r="D3469" s="181"/>
    </row>
    <row r="3470" spans="4:4" x14ac:dyDescent="0.2">
      <c r="D3470" s="181"/>
    </row>
    <row r="3471" spans="4:4" x14ac:dyDescent="0.2">
      <c r="D3471" s="181"/>
    </row>
    <row r="3472" spans="4:4" x14ac:dyDescent="0.2">
      <c r="D3472" s="181"/>
    </row>
    <row r="3473" spans="4:4" x14ac:dyDescent="0.2">
      <c r="D3473" s="181"/>
    </row>
    <row r="3474" spans="4:4" x14ac:dyDescent="0.2">
      <c r="D3474" s="181"/>
    </row>
    <row r="3475" spans="4:4" x14ac:dyDescent="0.2">
      <c r="D3475" s="181"/>
    </row>
    <row r="3476" spans="4:4" x14ac:dyDescent="0.2">
      <c r="D3476" s="181"/>
    </row>
    <row r="3477" spans="4:4" x14ac:dyDescent="0.2">
      <c r="D3477" s="181"/>
    </row>
    <row r="3478" spans="4:4" x14ac:dyDescent="0.2">
      <c r="D3478" s="181"/>
    </row>
    <row r="3479" spans="4:4" x14ac:dyDescent="0.2">
      <c r="D3479" s="181"/>
    </row>
    <row r="3480" spans="4:4" x14ac:dyDescent="0.2">
      <c r="D3480" s="181"/>
    </row>
    <row r="3481" spans="4:4" x14ac:dyDescent="0.2">
      <c r="D3481" s="181"/>
    </row>
    <row r="3482" spans="4:4" x14ac:dyDescent="0.2">
      <c r="D3482" s="181"/>
    </row>
    <row r="3483" spans="4:4" x14ac:dyDescent="0.2">
      <c r="D3483" s="181"/>
    </row>
    <row r="3484" spans="4:4" x14ac:dyDescent="0.2">
      <c r="D3484" s="181"/>
    </row>
    <row r="3485" spans="4:4" x14ac:dyDescent="0.2">
      <c r="D3485" s="181"/>
    </row>
    <row r="3486" spans="4:4" x14ac:dyDescent="0.2">
      <c r="D3486" s="181"/>
    </row>
    <row r="3487" spans="4:4" x14ac:dyDescent="0.2">
      <c r="D3487" s="181"/>
    </row>
    <row r="3488" spans="4:4" x14ac:dyDescent="0.2">
      <c r="D3488" s="181"/>
    </row>
    <row r="3489" spans="4:4" x14ac:dyDescent="0.2">
      <c r="D3489" s="181"/>
    </row>
    <row r="3490" spans="4:4" x14ac:dyDescent="0.2">
      <c r="D3490" s="181"/>
    </row>
    <row r="3491" spans="4:4" x14ac:dyDescent="0.2">
      <c r="D3491" s="181"/>
    </row>
    <row r="3492" spans="4:4" x14ac:dyDescent="0.2">
      <c r="D3492" s="181"/>
    </row>
    <row r="3493" spans="4:4" x14ac:dyDescent="0.2">
      <c r="D3493" s="181"/>
    </row>
    <row r="3494" spans="4:4" x14ac:dyDescent="0.2">
      <c r="D3494" s="181"/>
    </row>
    <row r="3495" spans="4:4" x14ac:dyDescent="0.2">
      <c r="D3495" s="181"/>
    </row>
    <row r="3496" spans="4:4" x14ac:dyDescent="0.2">
      <c r="D3496" s="181"/>
    </row>
    <row r="3497" spans="4:4" x14ac:dyDescent="0.2">
      <c r="D3497" s="181"/>
    </row>
    <row r="3498" spans="4:4" x14ac:dyDescent="0.2">
      <c r="D3498" s="181"/>
    </row>
    <row r="3499" spans="4:4" x14ac:dyDescent="0.2">
      <c r="D3499" s="181"/>
    </row>
    <row r="3500" spans="4:4" x14ac:dyDescent="0.2">
      <c r="D3500" s="181"/>
    </row>
    <row r="3501" spans="4:4" x14ac:dyDescent="0.2">
      <c r="D3501" s="181"/>
    </row>
    <row r="3502" spans="4:4" x14ac:dyDescent="0.2">
      <c r="D3502" s="181"/>
    </row>
    <row r="3503" spans="4:4" x14ac:dyDescent="0.2">
      <c r="D3503" s="181"/>
    </row>
    <row r="3504" spans="4:4" x14ac:dyDescent="0.2">
      <c r="D3504" s="181"/>
    </row>
    <row r="3505" spans="4:4" x14ac:dyDescent="0.2">
      <c r="D3505" s="181"/>
    </row>
    <row r="3506" spans="4:4" x14ac:dyDescent="0.2">
      <c r="D3506" s="181"/>
    </row>
    <row r="3507" spans="4:4" x14ac:dyDescent="0.2">
      <c r="D3507" s="181"/>
    </row>
    <row r="3508" spans="4:4" x14ac:dyDescent="0.2">
      <c r="D3508" s="181"/>
    </row>
    <row r="3509" spans="4:4" x14ac:dyDescent="0.2">
      <c r="D3509" s="181"/>
    </row>
    <row r="3510" spans="4:4" x14ac:dyDescent="0.2">
      <c r="D3510" s="181"/>
    </row>
    <row r="3511" spans="4:4" x14ac:dyDescent="0.2">
      <c r="D3511" s="181"/>
    </row>
    <row r="3512" spans="4:4" x14ac:dyDescent="0.2">
      <c r="D3512" s="181"/>
    </row>
    <row r="3513" spans="4:4" x14ac:dyDescent="0.2">
      <c r="D3513" s="181"/>
    </row>
    <row r="3514" spans="4:4" x14ac:dyDescent="0.2">
      <c r="D3514" s="181"/>
    </row>
    <row r="3515" spans="4:4" x14ac:dyDescent="0.2">
      <c r="D3515" s="181"/>
    </row>
    <row r="3516" spans="4:4" x14ac:dyDescent="0.2">
      <c r="D3516" s="181"/>
    </row>
    <row r="3517" spans="4:4" x14ac:dyDescent="0.2">
      <c r="D3517" s="181"/>
    </row>
    <row r="3518" spans="4:4" x14ac:dyDescent="0.2">
      <c r="D3518" s="181"/>
    </row>
    <row r="3519" spans="4:4" x14ac:dyDescent="0.2">
      <c r="D3519" s="181"/>
    </row>
    <row r="3520" spans="4:4" x14ac:dyDescent="0.2">
      <c r="D3520" s="181"/>
    </row>
    <row r="3521" spans="4:4" x14ac:dyDescent="0.2">
      <c r="D3521" s="181"/>
    </row>
    <row r="3522" spans="4:4" x14ac:dyDescent="0.2">
      <c r="D3522" s="181"/>
    </row>
    <row r="3523" spans="4:4" x14ac:dyDescent="0.2">
      <c r="D3523" s="181"/>
    </row>
    <row r="3524" spans="4:4" x14ac:dyDescent="0.2">
      <c r="D3524" s="181"/>
    </row>
    <row r="3525" spans="4:4" x14ac:dyDescent="0.2">
      <c r="D3525" s="181"/>
    </row>
    <row r="3526" spans="4:4" x14ac:dyDescent="0.2">
      <c r="D3526" s="181"/>
    </row>
    <row r="3527" spans="4:4" x14ac:dyDescent="0.2">
      <c r="D3527" s="181"/>
    </row>
    <row r="3528" spans="4:4" x14ac:dyDescent="0.2">
      <c r="D3528" s="181"/>
    </row>
    <row r="3529" spans="4:4" x14ac:dyDescent="0.2">
      <c r="D3529" s="181"/>
    </row>
    <row r="3530" spans="4:4" x14ac:dyDescent="0.2">
      <c r="D3530" s="181"/>
    </row>
    <row r="3531" spans="4:4" x14ac:dyDescent="0.2">
      <c r="D3531" s="181"/>
    </row>
    <row r="3532" spans="4:4" x14ac:dyDescent="0.2">
      <c r="D3532" s="181"/>
    </row>
    <row r="3533" spans="4:4" x14ac:dyDescent="0.2">
      <c r="D3533" s="181"/>
    </row>
    <row r="3534" spans="4:4" x14ac:dyDescent="0.2">
      <c r="D3534" s="181"/>
    </row>
    <row r="3535" spans="4:4" x14ac:dyDescent="0.2">
      <c r="D3535" s="181"/>
    </row>
    <row r="3536" spans="4:4" x14ac:dyDescent="0.2">
      <c r="D3536" s="181"/>
    </row>
    <row r="3537" spans="4:4" x14ac:dyDescent="0.2">
      <c r="D3537" s="181"/>
    </row>
    <row r="3538" spans="4:4" x14ac:dyDescent="0.2">
      <c r="D3538" s="181"/>
    </row>
    <row r="3539" spans="4:4" x14ac:dyDescent="0.2">
      <c r="D3539" s="181"/>
    </row>
    <row r="3540" spans="4:4" x14ac:dyDescent="0.2">
      <c r="D3540" s="181"/>
    </row>
    <row r="3541" spans="4:4" x14ac:dyDescent="0.2">
      <c r="D3541" s="181"/>
    </row>
    <row r="3542" spans="4:4" x14ac:dyDescent="0.2">
      <c r="D3542" s="181"/>
    </row>
    <row r="3543" spans="4:4" x14ac:dyDescent="0.2">
      <c r="D3543" s="181"/>
    </row>
    <row r="3544" spans="4:4" x14ac:dyDescent="0.2">
      <c r="D3544" s="181"/>
    </row>
    <row r="3545" spans="4:4" x14ac:dyDescent="0.2">
      <c r="D3545" s="181"/>
    </row>
    <row r="3546" spans="4:4" x14ac:dyDescent="0.2">
      <c r="D3546" s="181"/>
    </row>
    <row r="3547" spans="4:4" x14ac:dyDescent="0.2">
      <c r="D3547" s="181"/>
    </row>
    <row r="3548" spans="4:4" x14ac:dyDescent="0.2">
      <c r="D3548" s="181"/>
    </row>
    <row r="3549" spans="4:4" x14ac:dyDescent="0.2">
      <c r="D3549" s="181"/>
    </row>
    <row r="3550" spans="4:4" x14ac:dyDescent="0.2">
      <c r="D3550" s="181"/>
    </row>
    <row r="3551" spans="4:4" x14ac:dyDescent="0.2">
      <c r="D3551" s="181"/>
    </row>
    <row r="3552" spans="4:4" x14ac:dyDescent="0.2">
      <c r="D3552" s="181"/>
    </row>
    <row r="3553" spans="4:4" x14ac:dyDescent="0.2">
      <c r="D3553" s="181"/>
    </row>
    <row r="3554" spans="4:4" x14ac:dyDescent="0.2">
      <c r="D3554" s="181"/>
    </row>
    <row r="3555" spans="4:4" x14ac:dyDescent="0.2">
      <c r="D3555" s="181"/>
    </row>
    <row r="3556" spans="4:4" x14ac:dyDescent="0.2">
      <c r="D3556" s="181"/>
    </row>
    <row r="3557" spans="4:4" x14ac:dyDescent="0.2">
      <c r="D3557" s="181"/>
    </row>
    <row r="3558" spans="4:4" x14ac:dyDescent="0.2">
      <c r="D3558" s="181"/>
    </row>
    <row r="3559" spans="4:4" x14ac:dyDescent="0.2">
      <c r="D3559" s="181"/>
    </row>
    <row r="3560" spans="4:4" x14ac:dyDescent="0.2">
      <c r="D3560" s="181"/>
    </row>
    <row r="3561" spans="4:4" x14ac:dyDescent="0.2">
      <c r="D3561" s="181"/>
    </row>
    <row r="3562" spans="4:4" x14ac:dyDescent="0.2">
      <c r="D3562" s="181"/>
    </row>
    <row r="3563" spans="4:4" x14ac:dyDescent="0.2">
      <c r="D3563" s="181"/>
    </row>
    <row r="3564" spans="4:4" x14ac:dyDescent="0.2">
      <c r="D3564" s="181"/>
    </row>
    <row r="3565" spans="4:4" x14ac:dyDescent="0.2">
      <c r="D3565" s="181"/>
    </row>
    <row r="3566" spans="4:4" x14ac:dyDescent="0.2">
      <c r="D3566" s="181"/>
    </row>
    <row r="3567" spans="4:4" x14ac:dyDescent="0.2">
      <c r="D3567" s="181"/>
    </row>
    <row r="3568" spans="4:4" x14ac:dyDescent="0.2">
      <c r="D3568" s="181"/>
    </row>
    <row r="3569" spans="4:4" x14ac:dyDescent="0.2">
      <c r="D3569" s="181"/>
    </row>
    <row r="3570" spans="4:4" x14ac:dyDescent="0.2">
      <c r="D3570" s="181"/>
    </row>
    <row r="3571" spans="4:4" x14ac:dyDescent="0.2">
      <c r="D3571" s="181"/>
    </row>
    <row r="3572" spans="4:4" x14ac:dyDescent="0.2">
      <c r="D3572" s="181"/>
    </row>
    <row r="3573" spans="4:4" x14ac:dyDescent="0.2">
      <c r="D3573" s="181"/>
    </row>
    <row r="3574" spans="4:4" x14ac:dyDescent="0.2">
      <c r="D3574" s="181"/>
    </row>
    <row r="3575" spans="4:4" x14ac:dyDescent="0.2">
      <c r="D3575" s="181"/>
    </row>
    <row r="3576" spans="4:4" x14ac:dyDescent="0.2">
      <c r="D3576" s="181"/>
    </row>
    <row r="3577" spans="4:4" x14ac:dyDescent="0.2">
      <c r="D3577" s="181"/>
    </row>
    <row r="3578" spans="4:4" x14ac:dyDescent="0.2">
      <c r="D3578" s="181"/>
    </row>
    <row r="3579" spans="4:4" x14ac:dyDescent="0.2">
      <c r="D3579" s="181"/>
    </row>
    <row r="3580" spans="4:4" x14ac:dyDescent="0.2">
      <c r="D3580" s="181"/>
    </row>
    <row r="3581" spans="4:4" x14ac:dyDescent="0.2">
      <c r="D3581" s="181"/>
    </row>
    <row r="3582" spans="4:4" x14ac:dyDescent="0.2">
      <c r="D3582" s="181"/>
    </row>
    <row r="3583" spans="4:4" x14ac:dyDescent="0.2">
      <c r="D3583" s="181"/>
    </row>
    <row r="3584" spans="4:4" x14ac:dyDescent="0.2">
      <c r="D3584" s="181"/>
    </row>
    <row r="3585" spans="4:4" x14ac:dyDescent="0.2">
      <c r="D3585" s="181"/>
    </row>
    <row r="3586" spans="4:4" x14ac:dyDescent="0.2">
      <c r="D3586" s="181"/>
    </row>
    <row r="3587" spans="4:4" x14ac:dyDescent="0.2">
      <c r="D3587" s="181"/>
    </row>
    <row r="3588" spans="4:4" x14ac:dyDescent="0.2">
      <c r="D3588" s="181"/>
    </row>
    <row r="3589" spans="4:4" x14ac:dyDescent="0.2">
      <c r="D3589" s="181"/>
    </row>
    <row r="3590" spans="4:4" x14ac:dyDescent="0.2">
      <c r="D3590" s="181"/>
    </row>
    <row r="3591" spans="4:4" x14ac:dyDescent="0.2">
      <c r="D3591" s="181"/>
    </row>
    <row r="3592" spans="4:4" x14ac:dyDescent="0.2">
      <c r="D3592" s="181"/>
    </row>
    <row r="3593" spans="4:4" x14ac:dyDescent="0.2">
      <c r="D3593" s="181"/>
    </row>
    <row r="3594" spans="4:4" x14ac:dyDescent="0.2">
      <c r="D3594" s="181"/>
    </row>
    <row r="3595" spans="4:4" x14ac:dyDescent="0.2">
      <c r="D3595" s="181"/>
    </row>
    <row r="3596" spans="4:4" x14ac:dyDescent="0.2">
      <c r="D3596" s="181"/>
    </row>
    <row r="3597" spans="4:4" x14ac:dyDescent="0.2">
      <c r="D3597" s="181"/>
    </row>
    <row r="3598" spans="4:4" x14ac:dyDescent="0.2">
      <c r="D3598" s="181"/>
    </row>
    <row r="3599" spans="4:4" x14ac:dyDescent="0.2">
      <c r="D3599" s="181"/>
    </row>
    <row r="3600" spans="4:4" x14ac:dyDescent="0.2">
      <c r="D3600" s="181"/>
    </row>
    <row r="3601" spans="4:4" x14ac:dyDescent="0.2">
      <c r="D3601" s="181"/>
    </row>
    <row r="3602" spans="4:4" x14ac:dyDescent="0.2">
      <c r="D3602" s="181"/>
    </row>
    <row r="3603" spans="4:4" x14ac:dyDescent="0.2">
      <c r="D3603" s="181"/>
    </row>
    <row r="3604" spans="4:4" x14ac:dyDescent="0.2">
      <c r="D3604" s="181"/>
    </row>
    <row r="3605" spans="4:4" x14ac:dyDescent="0.2">
      <c r="D3605" s="181"/>
    </row>
    <row r="3606" spans="4:4" x14ac:dyDescent="0.2">
      <c r="D3606" s="181"/>
    </row>
    <row r="3607" spans="4:4" x14ac:dyDescent="0.2">
      <c r="D3607" s="181"/>
    </row>
    <row r="3608" spans="4:4" x14ac:dyDescent="0.2">
      <c r="D3608" s="181"/>
    </row>
    <row r="3609" spans="4:4" x14ac:dyDescent="0.2">
      <c r="D3609" s="181"/>
    </row>
    <row r="3610" spans="4:4" x14ac:dyDescent="0.2">
      <c r="D3610" s="181"/>
    </row>
    <row r="3611" spans="4:4" x14ac:dyDescent="0.2">
      <c r="D3611" s="181"/>
    </row>
    <row r="3612" spans="4:4" x14ac:dyDescent="0.2">
      <c r="D3612" s="181"/>
    </row>
    <row r="3613" spans="4:4" x14ac:dyDescent="0.2">
      <c r="D3613" s="181"/>
    </row>
    <row r="3614" spans="4:4" x14ac:dyDescent="0.2">
      <c r="D3614" s="181"/>
    </row>
    <row r="3615" spans="4:4" x14ac:dyDescent="0.2">
      <c r="D3615" s="181"/>
    </row>
    <row r="3616" spans="4:4" x14ac:dyDescent="0.2">
      <c r="D3616" s="181"/>
    </row>
    <row r="3617" spans="4:4" x14ac:dyDescent="0.2">
      <c r="D3617" s="181"/>
    </row>
    <row r="3618" spans="4:4" x14ac:dyDescent="0.2">
      <c r="D3618" s="181"/>
    </row>
    <row r="3619" spans="4:4" x14ac:dyDescent="0.2">
      <c r="D3619" s="181"/>
    </row>
    <row r="3620" spans="4:4" x14ac:dyDescent="0.2">
      <c r="D3620" s="181"/>
    </row>
    <row r="3621" spans="4:4" x14ac:dyDescent="0.2">
      <c r="D3621" s="181"/>
    </row>
    <row r="3622" spans="4:4" x14ac:dyDescent="0.2">
      <c r="D3622" s="181"/>
    </row>
    <row r="3623" spans="4:4" x14ac:dyDescent="0.2">
      <c r="D3623" s="181"/>
    </row>
    <row r="3624" spans="4:4" x14ac:dyDescent="0.2">
      <c r="D3624" s="181"/>
    </row>
    <row r="3625" spans="4:4" x14ac:dyDescent="0.2">
      <c r="D3625" s="181"/>
    </row>
    <row r="3626" spans="4:4" x14ac:dyDescent="0.2">
      <c r="D3626" s="181"/>
    </row>
    <row r="3627" spans="4:4" x14ac:dyDescent="0.2">
      <c r="D3627" s="181"/>
    </row>
    <row r="3628" spans="4:4" x14ac:dyDescent="0.2">
      <c r="D3628" s="181"/>
    </row>
    <row r="3629" spans="4:4" x14ac:dyDescent="0.2">
      <c r="D3629" s="181"/>
    </row>
    <row r="3630" spans="4:4" x14ac:dyDescent="0.2">
      <c r="D3630" s="181"/>
    </row>
    <row r="3631" spans="4:4" x14ac:dyDescent="0.2">
      <c r="D3631" s="181"/>
    </row>
    <row r="3632" spans="4:4" x14ac:dyDescent="0.2">
      <c r="D3632" s="181"/>
    </row>
    <row r="3633" spans="4:4" x14ac:dyDescent="0.2">
      <c r="D3633" s="181"/>
    </row>
    <row r="3634" spans="4:4" x14ac:dyDescent="0.2">
      <c r="D3634" s="181"/>
    </row>
    <row r="3635" spans="4:4" x14ac:dyDescent="0.2">
      <c r="D3635" s="181"/>
    </row>
    <row r="3636" spans="4:4" x14ac:dyDescent="0.2">
      <c r="D3636" s="181"/>
    </row>
    <row r="3637" spans="4:4" x14ac:dyDescent="0.2">
      <c r="D3637" s="181"/>
    </row>
    <row r="3638" spans="4:4" x14ac:dyDescent="0.2">
      <c r="D3638" s="181"/>
    </row>
    <row r="3639" spans="4:4" x14ac:dyDescent="0.2">
      <c r="D3639" s="181"/>
    </row>
    <row r="3640" spans="4:4" x14ac:dyDescent="0.2">
      <c r="D3640" s="181"/>
    </row>
    <row r="3641" spans="4:4" x14ac:dyDescent="0.2">
      <c r="D3641" s="181"/>
    </row>
    <row r="3642" spans="4:4" x14ac:dyDescent="0.2">
      <c r="D3642" s="181"/>
    </row>
    <row r="3643" spans="4:4" x14ac:dyDescent="0.2">
      <c r="D3643" s="181"/>
    </row>
    <row r="3644" spans="4:4" x14ac:dyDescent="0.2">
      <c r="D3644" s="181"/>
    </row>
    <row r="3645" spans="4:4" x14ac:dyDescent="0.2">
      <c r="D3645" s="181"/>
    </row>
    <row r="3646" spans="4:4" x14ac:dyDescent="0.2">
      <c r="D3646" s="181"/>
    </row>
    <row r="3647" spans="4:4" x14ac:dyDescent="0.2">
      <c r="D3647" s="181"/>
    </row>
    <row r="3648" spans="4:4" x14ac:dyDescent="0.2">
      <c r="D3648" s="181"/>
    </row>
    <row r="3649" spans="4:4" x14ac:dyDescent="0.2">
      <c r="D3649" s="181"/>
    </row>
    <row r="3650" spans="4:4" x14ac:dyDescent="0.2">
      <c r="D3650" s="181"/>
    </row>
    <row r="3651" spans="4:4" x14ac:dyDescent="0.2">
      <c r="D3651" s="181"/>
    </row>
    <row r="3652" spans="4:4" x14ac:dyDescent="0.2">
      <c r="D3652" s="181"/>
    </row>
    <row r="3653" spans="4:4" x14ac:dyDescent="0.2">
      <c r="D3653" s="181"/>
    </row>
    <row r="3654" spans="4:4" x14ac:dyDescent="0.2">
      <c r="D3654" s="181"/>
    </row>
    <row r="3655" spans="4:4" x14ac:dyDescent="0.2">
      <c r="D3655" s="181"/>
    </row>
    <row r="3656" spans="4:4" x14ac:dyDescent="0.2">
      <c r="D3656" s="181"/>
    </row>
    <row r="3657" spans="4:4" x14ac:dyDescent="0.2">
      <c r="D3657" s="181"/>
    </row>
    <row r="3658" spans="4:4" x14ac:dyDescent="0.2">
      <c r="D3658" s="181"/>
    </row>
    <row r="3659" spans="4:4" x14ac:dyDescent="0.2">
      <c r="D3659" s="181"/>
    </row>
    <row r="3660" spans="4:4" x14ac:dyDescent="0.2">
      <c r="D3660" s="181"/>
    </row>
    <row r="3661" spans="4:4" x14ac:dyDescent="0.2">
      <c r="D3661" s="181"/>
    </row>
    <row r="3662" spans="4:4" x14ac:dyDescent="0.2">
      <c r="D3662" s="181"/>
    </row>
    <row r="3663" spans="4:4" x14ac:dyDescent="0.2">
      <c r="D3663" s="181"/>
    </row>
    <row r="3664" spans="4:4" x14ac:dyDescent="0.2">
      <c r="D3664" s="181"/>
    </row>
    <row r="3665" spans="4:4" x14ac:dyDescent="0.2">
      <c r="D3665" s="181"/>
    </row>
    <row r="3666" spans="4:4" x14ac:dyDescent="0.2">
      <c r="D3666" s="181"/>
    </row>
    <row r="3667" spans="4:4" x14ac:dyDescent="0.2">
      <c r="D3667" s="181"/>
    </row>
    <row r="3668" spans="4:4" x14ac:dyDescent="0.2">
      <c r="D3668" s="181"/>
    </row>
    <row r="3669" spans="4:4" x14ac:dyDescent="0.2">
      <c r="D3669" s="181"/>
    </row>
    <row r="3670" spans="4:4" x14ac:dyDescent="0.2">
      <c r="D3670" s="181"/>
    </row>
    <row r="3671" spans="4:4" x14ac:dyDescent="0.2">
      <c r="D3671" s="181"/>
    </row>
    <row r="3672" spans="4:4" x14ac:dyDescent="0.2">
      <c r="D3672" s="181"/>
    </row>
    <row r="3673" spans="4:4" x14ac:dyDescent="0.2">
      <c r="D3673" s="181"/>
    </row>
    <row r="3674" spans="4:4" x14ac:dyDescent="0.2">
      <c r="D3674" s="181"/>
    </row>
    <row r="3675" spans="4:4" x14ac:dyDescent="0.2">
      <c r="D3675" s="181"/>
    </row>
    <row r="3676" spans="4:4" x14ac:dyDescent="0.2">
      <c r="D3676" s="181"/>
    </row>
    <row r="3677" spans="4:4" x14ac:dyDescent="0.2">
      <c r="D3677" s="181"/>
    </row>
    <row r="3678" spans="4:4" x14ac:dyDescent="0.2">
      <c r="D3678" s="181"/>
    </row>
    <row r="3679" spans="4:4" x14ac:dyDescent="0.2">
      <c r="D3679" s="181"/>
    </row>
    <row r="3680" spans="4:4" x14ac:dyDescent="0.2">
      <c r="D3680" s="181"/>
    </row>
    <row r="3681" spans="4:4" x14ac:dyDescent="0.2">
      <c r="D3681" s="181"/>
    </row>
    <row r="3682" spans="4:4" x14ac:dyDescent="0.2">
      <c r="D3682" s="181"/>
    </row>
    <row r="3683" spans="4:4" x14ac:dyDescent="0.2">
      <c r="D3683" s="181"/>
    </row>
    <row r="3684" spans="4:4" x14ac:dyDescent="0.2">
      <c r="D3684" s="181"/>
    </row>
    <row r="3685" spans="4:4" x14ac:dyDescent="0.2">
      <c r="D3685" s="181"/>
    </row>
    <row r="3686" spans="4:4" x14ac:dyDescent="0.2">
      <c r="D3686" s="181"/>
    </row>
    <row r="3687" spans="4:4" x14ac:dyDescent="0.2">
      <c r="D3687" s="181"/>
    </row>
    <row r="3688" spans="4:4" x14ac:dyDescent="0.2">
      <c r="D3688" s="181"/>
    </row>
    <row r="3689" spans="4:4" x14ac:dyDescent="0.2">
      <c r="D3689" s="181"/>
    </row>
    <row r="3690" spans="4:4" x14ac:dyDescent="0.2">
      <c r="D3690" s="181"/>
    </row>
    <row r="3691" spans="4:4" x14ac:dyDescent="0.2">
      <c r="D3691" s="181"/>
    </row>
    <row r="3692" spans="4:4" x14ac:dyDescent="0.2">
      <c r="D3692" s="181"/>
    </row>
    <row r="3693" spans="4:4" x14ac:dyDescent="0.2">
      <c r="D3693" s="181"/>
    </row>
    <row r="3694" spans="4:4" x14ac:dyDescent="0.2">
      <c r="D3694" s="181"/>
    </row>
    <row r="3695" spans="4:4" x14ac:dyDescent="0.2">
      <c r="D3695" s="181"/>
    </row>
    <row r="3696" spans="4:4" x14ac:dyDescent="0.2">
      <c r="D3696" s="181"/>
    </row>
    <row r="3697" spans="4:4" x14ac:dyDescent="0.2">
      <c r="D3697" s="181"/>
    </row>
    <row r="3698" spans="4:4" x14ac:dyDescent="0.2">
      <c r="D3698" s="181"/>
    </row>
    <row r="3699" spans="4:4" x14ac:dyDescent="0.2">
      <c r="D3699" s="181"/>
    </row>
    <row r="3700" spans="4:4" x14ac:dyDescent="0.2">
      <c r="D3700" s="181"/>
    </row>
    <row r="3701" spans="4:4" x14ac:dyDescent="0.2">
      <c r="D3701" s="181"/>
    </row>
    <row r="3702" spans="4:4" x14ac:dyDescent="0.2">
      <c r="D3702" s="181"/>
    </row>
    <row r="3703" spans="4:4" x14ac:dyDescent="0.2">
      <c r="D3703" s="181"/>
    </row>
    <row r="3704" spans="4:4" x14ac:dyDescent="0.2">
      <c r="D3704" s="181"/>
    </row>
    <row r="3705" spans="4:4" x14ac:dyDescent="0.2">
      <c r="D3705" s="181"/>
    </row>
    <row r="3706" spans="4:4" x14ac:dyDescent="0.2">
      <c r="D3706" s="181"/>
    </row>
    <row r="3707" spans="4:4" x14ac:dyDescent="0.2">
      <c r="D3707" s="181"/>
    </row>
    <row r="3708" spans="4:4" x14ac:dyDescent="0.2">
      <c r="D3708" s="181"/>
    </row>
    <row r="3709" spans="4:4" x14ac:dyDescent="0.2">
      <c r="D3709" s="181"/>
    </row>
    <row r="3710" spans="4:4" x14ac:dyDescent="0.2">
      <c r="D3710" s="181"/>
    </row>
    <row r="3711" spans="4:4" x14ac:dyDescent="0.2">
      <c r="D3711" s="181"/>
    </row>
    <row r="3712" spans="4:4" x14ac:dyDescent="0.2">
      <c r="D3712" s="181"/>
    </row>
    <row r="3713" spans="4:4" x14ac:dyDescent="0.2">
      <c r="D3713" s="181"/>
    </row>
    <row r="3714" spans="4:4" x14ac:dyDescent="0.2">
      <c r="D3714" s="181"/>
    </row>
    <row r="3715" spans="4:4" x14ac:dyDescent="0.2">
      <c r="D3715" s="181"/>
    </row>
    <row r="3716" spans="4:4" x14ac:dyDescent="0.2">
      <c r="D3716" s="181"/>
    </row>
    <row r="3717" spans="4:4" x14ac:dyDescent="0.2">
      <c r="D3717" s="181"/>
    </row>
    <row r="3718" spans="4:4" x14ac:dyDescent="0.2">
      <c r="D3718" s="181"/>
    </row>
    <row r="3719" spans="4:4" x14ac:dyDescent="0.2">
      <c r="D3719" s="181"/>
    </row>
    <row r="3720" spans="4:4" x14ac:dyDescent="0.2">
      <c r="D3720" s="181"/>
    </row>
    <row r="3721" spans="4:4" x14ac:dyDescent="0.2">
      <c r="D3721" s="181"/>
    </row>
    <row r="3722" spans="4:4" x14ac:dyDescent="0.2">
      <c r="D3722" s="181"/>
    </row>
    <row r="3723" spans="4:4" x14ac:dyDescent="0.2">
      <c r="D3723" s="181"/>
    </row>
    <row r="3724" spans="4:4" x14ac:dyDescent="0.2">
      <c r="D3724" s="181"/>
    </row>
    <row r="3725" spans="4:4" x14ac:dyDescent="0.2">
      <c r="D3725" s="181"/>
    </row>
    <row r="3726" spans="4:4" x14ac:dyDescent="0.2">
      <c r="D3726" s="181"/>
    </row>
    <row r="3727" spans="4:4" x14ac:dyDescent="0.2">
      <c r="D3727" s="181"/>
    </row>
    <row r="3728" spans="4:4" x14ac:dyDescent="0.2">
      <c r="D3728" s="181"/>
    </row>
    <row r="3729" spans="4:4" x14ac:dyDescent="0.2">
      <c r="D3729" s="181"/>
    </row>
    <row r="3730" spans="4:4" x14ac:dyDescent="0.2">
      <c r="D3730" s="181"/>
    </row>
    <row r="3731" spans="4:4" x14ac:dyDescent="0.2">
      <c r="D3731" s="181"/>
    </row>
    <row r="3732" spans="4:4" x14ac:dyDescent="0.2">
      <c r="D3732" s="181"/>
    </row>
    <row r="3733" spans="4:4" x14ac:dyDescent="0.2">
      <c r="D3733" s="181"/>
    </row>
    <row r="3734" spans="4:4" x14ac:dyDescent="0.2">
      <c r="D3734" s="181"/>
    </row>
    <row r="3735" spans="4:4" x14ac:dyDescent="0.2">
      <c r="D3735" s="181"/>
    </row>
    <row r="3736" spans="4:4" x14ac:dyDescent="0.2">
      <c r="D3736" s="181"/>
    </row>
    <row r="3737" spans="4:4" x14ac:dyDescent="0.2">
      <c r="D3737" s="181"/>
    </row>
    <row r="3738" spans="4:4" x14ac:dyDescent="0.2">
      <c r="D3738" s="181"/>
    </row>
    <row r="3739" spans="4:4" x14ac:dyDescent="0.2">
      <c r="D3739" s="181"/>
    </row>
    <row r="3740" spans="4:4" x14ac:dyDescent="0.2">
      <c r="D3740" s="181"/>
    </row>
    <row r="3741" spans="4:4" x14ac:dyDescent="0.2">
      <c r="D3741" s="181"/>
    </row>
    <row r="3742" spans="4:4" x14ac:dyDescent="0.2">
      <c r="D3742" s="181"/>
    </row>
    <row r="3743" spans="4:4" x14ac:dyDescent="0.2">
      <c r="D3743" s="181"/>
    </row>
    <row r="3744" spans="4:4" x14ac:dyDescent="0.2">
      <c r="D3744" s="181"/>
    </row>
    <row r="3745" spans="4:4" x14ac:dyDescent="0.2">
      <c r="D3745" s="181"/>
    </row>
    <row r="3746" spans="4:4" x14ac:dyDescent="0.2">
      <c r="D3746" s="181"/>
    </row>
    <row r="3747" spans="4:4" x14ac:dyDescent="0.2">
      <c r="D3747" s="181"/>
    </row>
    <row r="3748" spans="4:4" x14ac:dyDescent="0.2">
      <c r="D3748" s="181"/>
    </row>
    <row r="3749" spans="4:4" x14ac:dyDescent="0.2">
      <c r="D3749" s="181"/>
    </row>
    <row r="3750" spans="4:4" x14ac:dyDescent="0.2">
      <c r="D3750" s="181"/>
    </row>
    <row r="3751" spans="4:4" x14ac:dyDescent="0.2">
      <c r="D3751" s="181"/>
    </row>
    <row r="3752" spans="4:4" x14ac:dyDescent="0.2">
      <c r="D3752" s="181"/>
    </row>
    <row r="3753" spans="4:4" x14ac:dyDescent="0.2">
      <c r="D3753" s="181"/>
    </row>
    <row r="3754" spans="4:4" x14ac:dyDescent="0.2">
      <c r="D3754" s="181"/>
    </row>
    <row r="3755" spans="4:4" x14ac:dyDescent="0.2">
      <c r="D3755" s="181"/>
    </row>
    <row r="3756" spans="4:4" x14ac:dyDescent="0.2">
      <c r="D3756" s="181"/>
    </row>
    <row r="3757" spans="4:4" x14ac:dyDescent="0.2">
      <c r="D3757" s="181"/>
    </row>
    <row r="3758" spans="4:4" x14ac:dyDescent="0.2">
      <c r="D3758" s="181"/>
    </row>
    <row r="3759" spans="4:4" x14ac:dyDescent="0.2">
      <c r="D3759" s="181"/>
    </row>
    <row r="3760" spans="4:4" x14ac:dyDescent="0.2">
      <c r="D3760" s="181"/>
    </row>
    <row r="3761" spans="4:4" x14ac:dyDescent="0.2">
      <c r="D3761" s="181"/>
    </row>
    <row r="3762" spans="4:4" x14ac:dyDescent="0.2">
      <c r="D3762" s="181"/>
    </row>
    <row r="3763" spans="4:4" x14ac:dyDescent="0.2">
      <c r="D3763" s="181"/>
    </row>
    <row r="3764" spans="4:4" x14ac:dyDescent="0.2">
      <c r="D3764" s="181"/>
    </row>
    <row r="3765" spans="4:4" x14ac:dyDescent="0.2">
      <c r="D3765" s="181"/>
    </row>
    <row r="3766" spans="4:4" x14ac:dyDescent="0.2">
      <c r="D3766" s="181"/>
    </row>
    <row r="3767" spans="4:4" x14ac:dyDescent="0.2">
      <c r="D3767" s="181"/>
    </row>
    <row r="3768" spans="4:4" x14ac:dyDescent="0.2">
      <c r="D3768" s="181"/>
    </row>
    <row r="3769" spans="4:4" x14ac:dyDescent="0.2">
      <c r="D3769" s="181"/>
    </row>
    <row r="3770" spans="4:4" x14ac:dyDescent="0.2">
      <c r="D3770" s="181"/>
    </row>
    <row r="3771" spans="4:4" x14ac:dyDescent="0.2">
      <c r="D3771" s="181"/>
    </row>
    <row r="3772" spans="4:4" x14ac:dyDescent="0.2">
      <c r="D3772" s="181"/>
    </row>
    <row r="3773" spans="4:4" x14ac:dyDescent="0.2">
      <c r="D3773" s="181"/>
    </row>
    <row r="3774" spans="4:4" x14ac:dyDescent="0.2">
      <c r="D3774" s="181"/>
    </row>
    <row r="3775" spans="4:4" x14ac:dyDescent="0.2">
      <c r="D3775" s="181"/>
    </row>
    <row r="3776" spans="4:4" x14ac:dyDescent="0.2">
      <c r="D3776" s="181"/>
    </row>
    <row r="3777" spans="4:4" x14ac:dyDescent="0.2">
      <c r="D3777" s="181"/>
    </row>
    <row r="3778" spans="4:4" x14ac:dyDescent="0.2">
      <c r="D3778" s="181"/>
    </row>
    <row r="3779" spans="4:4" x14ac:dyDescent="0.2">
      <c r="D3779" s="181"/>
    </row>
    <row r="3780" spans="4:4" x14ac:dyDescent="0.2">
      <c r="D3780" s="181"/>
    </row>
    <row r="3781" spans="4:4" x14ac:dyDescent="0.2">
      <c r="D3781" s="181"/>
    </row>
    <row r="3782" spans="4:4" x14ac:dyDescent="0.2">
      <c r="D3782" s="181"/>
    </row>
    <row r="3783" spans="4:4" x14ac:dyDescent="0.2">
      <c r="D3783" s="181"/>
    </row>
    <row r="3784" spans="4:4" x14ac:dyDescent="0.2">
      <c r="D3784" s="181"/>
    </row>
    <row r="3785" spans="4:4" x14ac:dyDescent="0.2">
      <c r="D3785" s="181"/>
    </row>
    <row r="3786" spans="4:4" x14ac:dyDescent="0.2">
      <c r="D3786" s="181"/>
    </row>
    <row r="3787" spans="4:4" x14ac:dyDescent="0.2">
      <c r="D3787" s="181"/>
    </row>
    <row r="3788" spans="4:4" x14ac:dyDescent="0.2">
      <c r="D3788" s="181"/>
    </row>
    <row r="3789" spans="4:4" x14ac:dyDescent="0.2">
      <c r="D3789" s="181"/>
    </row>
    <row r="3790" spans="4:4" x14ac:dyDescent="0.2">
      <c r="D3790" s="181"/>
    </row>
    <row r="3791" spans="4:4" x14ac:dyDescent="0.2">
      <c r="D3791" s="181"/>
    </row>
    <row r="3792" spans="4:4" x14ac:dyDescent="0.2">
      <c r="D3792" s="181"/>
    </row>
    <row r="3793" spans="4:4" x14ac:dyDescent="0.2">
      <c r="D3793" s="181"/>
    </row>
    <row r="3794" spans="4:4" x14ac:dyDescent="0.2">
      <c r="D3794" s="181"/>
    </row>
    <row r="3795" spans="4:4" x14ac:dyDescent="0.2">
      <c r="D3795" s="181"/>
    </row>
    <row r="3796" spans="4:4" x14ac:dyDescent="0.2">
      <c r="D3796" s="181"/>
    </row>
    <row r="3797" spans="4:4" x14ac:dyDescent="0.2">
      <c r="D3797" s="181"/>
    </row>
    <row r="3798" spans="4:4" x14ac:dyDescent="0.2">
      <c r="D3798" s="181"/>
    </row>
    <row r="3799" spans="4:4" x14ac:dyDescent="0.2">
      <c r="D3799" s="181"/>
    </row>
    <row r="3800" spans="4:4" x14ac:dyDescent="0.2">
      <c r="D3800" s="181"/>
    </row>
    <row r="3801" spans="4:4" x14ac:dyDescent="0.2">
      <c r="D3801" s="181"/>
    </row>
    <row r="3802" spans="4:4" x14ac:dyDescent="0.2">
      <c r="D3802" s="181"/>
    </row>
    <row r="3803" spans="4:4" x14ac:dyDescent="0.2">
      <c r="D3803" s="181"/>
    </row>
    <row r="3804" spans="4:4" x14ac:dyDescent="0.2">
      <c r="D3804" s="181"/>
    </row>
    <row r="3805" spans="4:4" x14ac:dyDescent="0.2">
      <c r="D3805" s="181"/>
    </row>
    <row r="3806" spans="4:4" x14ac:dyDescent="0.2">
      <c r="D3806" s="181"/>
    </row>
    <row r="3807" spans="4:4" x14ac:dyDescent="0.2">
      <c r="D3807" s="181"/>
    </row>
    <row r="3808" spans="4:4" x14ac:dyDescent="0.2">
      <c r="D3808" s="181"/>
    </row>
    <row r="3809" spans="4:4" x14ac:dyDescent="0.2">
      <c r="D3809" s="181"/>
    </row>
    <row r="3810" spans="4:4" x14ac:dyDescent="0.2">
      <c r="D3810" s="181"/>
    </row>
    <row r="3811" spans="4:4" x14ac:dyDescent="0.2">
      <c r="D3811" s="181"/>
    </row>
    <row r="3812" spans="4:4" x14ac:dyDescent="0.2">
      <c r="D3812" s="181"/>
    </row>
    <row r="3813" spans="4:4" x14ac:dyDescent="0.2">
      <c r="D3813" s="181"/>
    </row>
    <row r="3814" spans="4:4" x14ac:dyDescent="0.2">
      <c r="D3814" s="181"/>
    </row>
    <row r="3815" spans="4:4" x14ac:dyDescent="0.2">
      <c r="D3815" s="181"/>
    </row>
    <row r="3816" spans="4:4" x14ac:dyDescent="0.2">
      <c r="D3816" s="181"/>
    </row>
    <row r="3817" spans="4:4" x14ac:dyDescent="0.2">
      <c r="D3817" s="181"/>
    </row>
    <row r="3818" spans="4:4" x14ac:dyDescent="0.2">
      <c r="D3818" s="181"/>
    </row>
    <row r="3819" spans="4:4" x14ac:dyDescent="0.2">
      <c r="D3819" s="181"/>
    </row>
    <row r="3820" spans="4:4" x14ac:dyDescent="0.2">
      <c r="D3820" s="181"/>
    </row>
    <row r="3821" spans="4:4" x14ac:dyDescent="0.2">
      <c r="D3821" s="181"/>
    </row>
    <row r="3822" spans="4:4" x14ac:dyDescent="0.2">
      <c r="D3822" s="181"/>
    </row>
    <row r="3823" spans="4:4" x14ac:dyDescent="0.2">
      <c r="D3823" s="181"/>
    </row>
    <row r="3824" spans="4:4" x14ac:dyDescent="0.2">
      <c r="D3824" s="181"/>
    </row>
    <row r="3825" spans="4:4" x14ac:dyDescent="0.2">
      <c r="D3825" s="181"/>
    </row>
    <row r="3826" spans="4:4" x14ac:dyDescent="0.2">
      <c r="D3826" s="181"/>
    </row>
    <row r="3827" spans="4:4" x14ac:dyDescent="0.2">
      <c r="D3827" s="181"/>
    </row>
    <row r="3828" spans="4:4" x14ac:dyDescent="0.2">
      <c r="D3828" s="181"/>
    </row>
    <row r="3829" spans="4:4" x14ac:dyDescent="0.2">
      <c r="D3829" s="181"/>
    </row>
    <row r="3830" spans="4:4" x14ac:dyDescent="0.2">
      <c r="D3830" s="181"/>
    </row>
    <row r="3831" spans="4:4" x14ac:dyDescent="0.2">
      <c r="D3831" s="181"/>
    </row>
    <row r="3832" spans="4:4" x14ac:dyDescent="0.2">
      <c r="D3832" s="181"/>
    </row>
    <row r="3833" spans="4:4" x14ac:dyDescent="0.2">
      <c r="D3833" s="181"/>
    </row>
    <row r="3834" spans="4:4" x14ac:dyDescent="0.2">
      <c r="D3834" s="181"/>
    </row>
    <row r="3835" spans="4:4" x14ac:dyDescent="0.2">
      <c r="D3835" s="181"/>
    </row>
    <row r="3836" spans="4:4" x14ac:dyDescent="0.2">
      <c r="D3836" s="181"/>
    </row>
    <row r="3837" spans="4:4" x14ac:dyDescent="0.2">
      <c r="D3837" s="181"/>
    </row>
    <row r="3838" spans="4:4" x14ac:dyDescent="0.2">
      <c r="D3838" s="181"/>
    </row>
    <row r="3839" spans="4:4" x14ac:dyDescent="0.2">
      <c r="D3839" s="181"/>
    </row>
    <row r="3840" spans="4:4" x14ac:dyDescent="0.2">
      <c r="D3840" s="181"/>
    </row>
    <row r="3841" spans="4:4" x14ac:dyDescent="0.2">
      <c r="D3841" s="181"/>
    </row>
    <row r="3842" spans="4:4" x14ac:dyDescent="0.2">
      <c r="D3842" s="181"/>
    </row>
    <row r="3843" spans="4:4" x14ac:dyDescent="0.2">
      <c r="D3843" s="181"/>
    </row>
    <row r="3844" spans="4:4" x14ac:dyDescent="0.2">
      <c r="D3844" s="181"/>
    </row>
    <row r="3845" spans="4:4" x14ac:dyDescent="0.2">
      <c r="D3845" s="181"/>
    </row>
    <row r="3846" spans="4:4" x14ac:dyDescent="0.2">
      <c r="D3846" s="181"/>
    </row>
    <row r="3847" spans="4:4" x14ac:dyDescent="0.2">
      <c r="D3847" s="181"/>
    </row>
    <row r="3848" spans="4:4" x14ac:dyDescent="0.2">
      <c r="D3848" s="181"/>
    </row>
    <row r="3849" spans="4:4" x14ac:dyDescent="0.2">
      <c r="D3849" s="181"/>
    </row>
    <row r="3850" spans="4:4" x14ac:dyDescent="0.2">
      <c r="D3850" s="181"/>
    </row>
    <row r="3851" spans="4:4" x14ac:dyDescent="0.2">
      <c r="D3851" s="181"/>
    </row>
    <row r="3852" spans="4:4" x14ac:dyDescent="0.2">
      <c r="D3852" s="181"/>
    </row>
    <row r="3853" spans="4:4" x14ac:dyDescent="0.2">
      <c r="D3853" s="181"/>
    </row>
    <row r="3854" spans="4:4" x14ac:dyDescent="0.2">
      <c r="D3854" s="181"/>
    </row>
    <row r="3855" spans="4:4" x14ac:dyDescent="0.2">
      <c r="D3855" s="181"/>
    </row>
    <row r="3856" spans="4:4" x14ac:dyDescent="0.2">
      <c r="D3856" s="181"/>
    </row>
    <row r="3857" spans="4:4" x14ac:dyDescent="0.2">
      <c r="D3857" s="181"/>
    </row>
    <row r="3858" spans="4:4" x14ac:dyDescent="0.2">
      <c r="D3858" s="181"/>
    </row>
    <row r="3859" spans="4:4" x14ac:dyDescent="0.2">
      <c r="D3859" s="181"/>
    </row>
    <row r="3860" spans="4:4" x14ac:dyDescent="0.2">
      <c r="D3860" s="181"/>
    </row>
    <row r="3861" spans="4:4" x14ac:dyDescent="0.2">
      <c r="D3861" s="181"/>
    </row>
    <row r="3862" spans="4:4" x14ac:dyDescent="0.2">
      <c r="D3862" s="181"/>
    </row>
    <row r="3863" spans="4:4" x14ac:dyDescent="0.2">
      <c r="D3863" s="181"/>
    </row>
    <row r="3864" spans="4:4" x14ac:dyDescent="0.2">
      <c r="D3864" s="181"/>
    </row>
    <row r="3865" spans="4:4" x14ac:dyDescent="0.2">
      <c r="D3865" s="181"/>
    </row>
    <row r="3866" spans="4:4" x14ac:dyDescent="0.2">
      <c r="D3866" s="181"/>
    </row>
    <row r="3867" spans="4:4" x14ac:dyDescent="0.2">
      <c r="D3867" s="181"/>
    </row>
    <row r="3868" spans="4:4" x14ac:dyDescent="0.2">
      <c r="D3868" s="181"/>
    </row>
    <row r="3869" spans="4:4" x14ac:dyDescent="0.2">
      <c r="D3869" s="181"/>
    </row>
    <row r="3870" spans="4:4" x14ac:dyDescent="0.2">
      <c r="D3870" s="181"/>
    </row>
    <row r="3871" spans="4:4" x14ac:dyDescent="0.2">
      <c r="D3871" s="181"/>
    </row>
    <row r="3872" spans="4:4" x14ac:dyDescent="0.2">
      <c r="D3872" s="181"/>
    </row>
    <row r="3873" spans="4:4" x14ac:dyDescent="0.2">
      <c r="D3873" s="181"/>
    </row>
    <row r="3874" spans="4:4" x14ac:dyDescent="0.2">
      <c r="D3874" s="181"/>
    </row>
    <row r="3875" spans="4:4" x14ac:dyDescent="0.2">
      <c r="D3875" s="181"/>
    </row>
    <row r="3876" spans="4:4" x14ac:dyDescent="0.2">
      <c r="D3876" s="181"/>
    </row>
    <row r="3877" spans="4:4" x14ac:dyDescent="0.2">
      <c r="D3877" s="181"/>
    </row>
    <row r="3878" spans="4:4" x14ac:dyDescent="0.2">
      <c r="D3878" s="181"/>
    </row>
    <row r="3879" spans="4:4" x14ac:dyDescent="0.2">
      <c r="D3879" s="181"/>
    </row>
    <row r="3880" spans="4:4" x14ac:dyDescent="0.2">
      <c r="D3880" s="181"/>
    </row>
    <row r="3881" spans="4:4" x14ac:dyDescent="0.2">
      <c r="D3881" s="181"/>
    </row>
    <row r="3882" spans="4:4" x14ac:dyDescent="0.2">
      <c r="D3882" s="181"/>
    </row>
    <row r="3883" spans="4:4" x14ac:dyDescent="0.2">
      <c r="D3883" s="181"/>
    </row>
    <row r="3884" spans="4:4" x14ac:dyDescent="0.2">
      <c r="D3884" s="181"/>
    </row>
    <row r="3885" spans="4:4" x14ac:dyDescent="0.2">
      <c r="D3885" s="181"/>
    </row>
    <row r="3886" spans="4:4" x14ac:dyDescent="0.2">
      <c r="D3886" s="181"/>
    </row>
    <row r="3887" spans="4:4" x14ac:dyDescent="0.2">
      <c r="D3887" s="181"/>
    </row>
    <row r="3888" spans="4:4" x14ac:dyDescent="0.2">
      <c r="D3888" s="181"/>
    </row>
    <row r="3889" spans="4:4" x14ac:dyDescent="0.2">
      <c r="D3889" s="181"/>
    </row>
    <row r="3890" spans="4:4" x14ac:dyDescent="0.2">
      <c r="D3890" s="181"/>
    </row>
    <row r="3891" spans="4:4" x14ac:dyDescent="0.2">
      <c r="D3891" s="181"/>
    </row>
    <row r="3892" spans="4:4" x14ac:dyDescent="0.2">
      <c r="D3892" s="181"/>
    </row>
    <row r="3893" spans="4:4" x14ac:dyDescent="0.2">
      <c r="D3893" s="181"/>
    </row>
    <row r="3894" spans="4:4" x14ac:dyDescent="0.2">
      <c r="D3894" s="181"/>
    </row>
    <row r="3895" spans="4:4" x14ac:dyDescent="0.2">
      <c r="D3895" s="181"/>
    </row>
    <row r="3896" spans="4:4" x14ac:dyDescent="0.2">
      <c r="D3896" s="181"/>
    </row>
    <row r="3897" spans="4:4" x14ac:dyDescent="0.2">
      <c r="D3897" s="181"/>
    </row>
    <row r="3898" spans="4:4" x14ac:dyDescent="0.2">
      <c r="D3898" s="181"/>
    </row>
    <row r="3899" spans="4:4" x14ac:dyDescent="0.2">
      <c r="D3899" s="181"/>
    </row>
    <row r="3900" spans="4:4" x14ac:dyDescent="0.2">
      <c r="D3900" s="181"/>
    </row>
    <row r="3901" spans="4:4" x14ac:dyDescent="0.2">
      <c r="D3901" s="181"/>
    </row>
    <row r="3902" spans="4:4" x14ac:dyDescent="0.2">
      <c r="D3902" s="181"/>
    </row>
    <row r="3903" spans="4:4" x14ac:dyDescent="0.2">
      <c r="D3903" s="181"/>
    </row>
    <row r="3904" spans="4:4" x14ac:dyDescent="0.2">
      <c r="D3904" s="181"/>
    </row>
    <row r="3905" spans="4:4" x14ac:dyDescent="0.2">
      <c r="D3905" s="181"/>
    </row>
    <row r="3906" spans="4:4" x14ac:dyDescent="0.2">
      <c r="D3906" s="181"/>
    </row>
    <row r="3907" spans="4:4" x14ac:dyDescent="0.2">
      <c r="D3907" s="181"/>
    </row>
    <row r="3908" spans="4:4" x14ac:dyDescent="0.2">
      <c r="D3908" s="181"/>
    </row>
    <row r="3909" spans="4:4" x14ac:dyDescent="0.2">
      <c r="D3909" s="181"/>
    </row>
    <row r="3910" spans="4:4" x14ac:dyDescent="0.2">
      <c r="D3910" s="181"/>
    </row>
    <row r="3911" spans="4:4" x14ac:dyDescent="0.2">
      <c r="D3911" s="181"/>
    </row>
    <row r="3912" spans="4:4" x14ac:dyDescent="0.2">
      <c r="D3912" s="181"/>
    </row>
    <row r="3913" spans="4:4" x14ac:dyDescent="0.2">
      <c r="D3913" s="181"/>
    </row>
    <row r="3914" spans="4:4" x14ac:dyDescent="0.2">
      <c r="D3914" s="181"/>
    </row>
    <row r="3915" spans="4:4" x14ac:dyDescent="0.2">
      <c r="D3915" s="181"/>
    </row>
    <row r="3916" spans="4:4" x14ac:dyDescent="0.2">
      <c r="D3916" s="181"/>
    </row>
    <row r="3917" spans="4:4" x14ac:dyDescent="0.2">
      <c r="D3917" s="181"/>
    </row>
    <row r="3918" spans="4:4" x14ac:dyDescent="0.2">
      <c r="D3918" s="181"/>
    </row>
    <row r="3919" spans="4:4" x14ac:dyDescent="0.2">
      <c r="D3919" s="181"/>
    </row>
    <row r="3920" spans="4:4" x14ac:dyDescent="0.2">
      <c r="D3920" s="181"/>
    </row>
    <row r="3921" spans="4:4" x14ac:dyDescent="0.2">
      <c r="D3921" s="181"/>
    </row>
    <row r="3922" spans="4:4" x14ac:dyDescent="0.2">
      <c r="D3922" s="181"/>
    </row>
    <row r="3923" spans="4:4" x14ac:dyDescent="0.2">
      <c r="D3923" s="181"/>
    </row>
    <row r="3924" spans="4:4" x14ac:dyDescent="0.2">
      <c r="D3924" s="181"/>
    </row>
    <row r="3925" spans="4:4" x14ac:dyDescent="0.2">
      <c r="D3925" s="181"/>
    </row>
    <row r="3926" spans="4:4" x14ac:dyDescent="0.2">
      <c r="D3926" s="181"/>
    </row>
    <row r="3927" spans="4:4" x14ac:dyDescent="0.2">
      <c r="D3927" s="181"/>
    </row>
    <row r="3928" spans="4:4" x14ac:dyDescent="0.2">
      <c r="D3928" s="181"/>
    </row>
    <row r="3929" spans="4:4" x14ac:dyDescent="0.2">
      <c r="D3929" s="181"/>
    </row>
    <row r="3930" spans="4:4" x14ac:dyDescent="0.2">
      <c r="D3930" s="181"/>
    </row>
    <row r="3931" spans="4:4" x14ac:dyDescent="0.2">
      <c r="D3931" s="181"/>
    </row>
    <row r="3932" spans="4:4" x14ac:dyDescent="0.2">
      <c r="D3932" s="181"/>
    </row>
    <row r="3933" spans="4:4" x14ac:dyDescent="0.2">
      <c r="D3933" s="181"/>
    </row>
    <row r="3934" spans="4:4" x14ac:dyDescent="0.2">
      <c r="D3934" s="181"/>
    </row>
    <row r="3935" spans="4:4" x14ac:dyDescent="0.2">
      <c r="D3935" s="181"/>
    </row>
    <row r="3936" spans="4:4" x14ac:dyDescent="0.2">
      <c r="D3936" s="181"/>
    </row>
    <row r="3937" spans="4:4" x14ac:dyDescent="0.2">
      <c r="D3937" s="181"/>
    </row>
    <row r="3938" spans="4:4" x14ac:dyDescent="0.2">
      <c r="D3938" s="181"/>
    </row>
    <row r="3939" spans="4:4" x14ac:dyDescent="0.2">
      <c r="D3939" s="181"/>
    </row>
    <row r="3940" spans="4:4" x14ac:dyDescent="0.2">
      <c r="D3940" s="181"/>
    </row>
    <row r="3941" spans="4:4" x14ac:dyDescent="0.2">
      <c r="D3941" s="181"/>
    </row>
    <row r="3942" spans="4:4" x14ac:dyDescent="0.2">
      <c r="D3942" s="181"/>
    </row>
    <row r="3943" spans="4:4" x14ac:dyDescent="0.2">
      <c r="D3943" s="181"/>
    </row>
    <row r="3944" spans="4:4" x14ac:dyDescent="0.2">
      <c r="D3944" s="181"/>
    </row>
    <row r="3945" spans="4:4" x14ac:dyDescent="0.2">
      <c r="D3945" s="181"/>
    </row>
    <row r="3946" spans="4:4" x14ac:dyDescent="0.2">
      <c r="D3946" s="181"/>
    </row>
    <row r="3947" spans="4:4" x14ac:dyDescent="0.2">
      <c r="D3947" s="181"/>
    </row>
    <row r="3948" spans="4:4" x14ac:dyDescent="0.2">
      <c r="D3948" s="181"/>
    </row>
    <row r="3949" spans="4:4" x14ac:dyDescent="0.2">
      <c r="D3949" s="181"/>
    </row>
    <row r="3950" spans="4:4" x14ac:dyDescent="0.2">
      <c r="D3950" s="181"/>
    </row>
    <row r="3951" spans="4:4" x14ac:dyDescent="0.2">
      <c r="D3951" s="181"/>
    </row>
    <row r="3952" spans="4:4" x14ac:dyDescent="0.2">
      <c r="D3952" s="181"/>
    </row>
    <row r="3953" spans="4:4" x14ac:dyDescent="0.2">
      <c r="D3953" s="181"/>
    </row>
    <row r="3954" spans="4:4" x14ac:dyDescent="0.2">
      <c r="D3954" s="181"/>
    </row>
    <row r="3955" spans="4:4" x14ac:dyDescent="0.2">
      <c r="D3955" s="181"/>
    </row>
    <row r="3956" spans="4:4" x14ac:dyDescent="0.2">
      <c r="D3956" s="181"/>
    </row>
    <row r="3957" spans="4:4" x14ac:dyDescent="0.2">
      <c r="D3957" s="181"/>
    </row>
    <row r="3958" spans="4:4" x14ac:dyDescent="0.2">
      <c r="D3958" s="181"/>
    </row>
    <row r="3959" spans="4:4" x14ac:dyDescent="0.2">
      <c r="D3959" s="181"/>
    </row>
    <row r="3960" spans="4:4" x14ac:dyDescent="0.2">
      <c r="D3960" s="181"/>
    </row>
    <row r="3961" spans="4:4" x14ac:dyDescent="0.2">
      <c r="D3961" s="181"/>
    </row>
    <row r="3962" spans="4:4" x14ac:dyDescent="0.2">
      <c r="D3962" s="181"/>
    </row>
    <row r="3963" spans="4:4" x14ac:dyDescent="0.2">
      <c r="D3963" s="181"/>
    </row>
    <row r="3964" spans="4:4" x14ac:dyDescent="0.2">
      <c r="D3964" s="181"/>
    </row>
    <row r="3965" spans="4:4" x14ac:dyDescent="0.2">
      <c r="D3965" s="181"/>
    </row>
    <row r="3966" spans="4:4" x14ac:dyDescent="0.2">
      <c r="D3966" s="181"/>
    </row>
    <row r="3967" spans="4:4" x14ac:dyDescent="0.2">
      <c r="D3967" s="181"/>
    </row>
    <row r="3968" spans="4:4" x14ac:dyDescent="0.2">
      <c r="D3968" s="181"/>
    </row>
    <row r="3969" spans="4:4" x14ac:dyDescent="0.2">
      <c r="D3969" s="181"/>
    </row>
    <row r="3970" spans="4:4" x14ac:dyDescent="0.2">
      <c r="D3970" s="181"/>
    </row>
    <row r="3971" spans="4:4" x14ac:dyDescent="0.2">
      <c r="D3971" s="181"/>
    </row>
    <row r="3972" spans="4:4" x14ac:dyDescent="0.2">
      <c r="D3972" s="181"/>
    </row>
    <row r="3973" spans="4:4" x14ac:dyDescent="0.2">
      <c r="D3973" s="181"/>
    </row>
    <row r="3974" spans="4:4" x14ac:dyDescent="0.2">
      <c r="D3974" s="181"/>
    </row>
    <row r="3975" spans="4:4" x14ac:dyDescent="0.2">
      <c r="D3975" s="181"/>
    </row>
    <row r="3976" spans="4:4" x14ac:dyDescent="0.2">
      <c r="D3976" s="181"/>
    </row>
    <row r="3977" spans="4:4" x14ac:dyDescent="0.2">
      <c r="D3977" s="181"/>
    </row>
    <row r="3978" spans="4:4" x14ac:dyDescent="0.2">
      <c r="D3978" s="181"/>
    </row>
    <row r="3979" spans="4:4" x14ac:dyDescent="0.2">
      <c r="D3979" s="181"/>
    </row>
    <row r="3980" spans="4:4" x14ac:dyDescent="0.2">
      <c r="D3980" s="181"/>
    </row>
    <row r="3981" spans="4:4" x14ac:dyDescent="0.2">
      <c r="D3981" s="181"/>
    </row>
    <row r="3982" spans="4:4" x14ac:dyDescent="0.2">
      <c r="D3982" s="181"/>
    </row>
    <row r="3983" spans="4:4" x14ac:dyDescent="0.2">
      <c r="D3983" s="181"/>
    </row>
    <row r="3984" spans="4:4" x14ac:dyDescent="0.2">
      <c r="D3984" s="181"/>
    </row>
    <row r="3985" spans="4:4" x14ac:dyDescent="0.2">
      <c r="D3985" s="181"/>
    </row>
    <row r="3986" spans="4:4" x14ac:dyDescent="0.2">
      <c r="D3986" s="181"/>
    </row>
    <row r="3987" spans="4:4" x14ac:dyDescent="0.2">
      <c r="D3987" s="181"/>
    </row>
    <row r="3988" spans="4:4" x14ac:dyDescent="0.2">
      <c r="D3988" s="181"/>
    </row>
    <row r="3989" spans="4:4" x14ac:dyDescent="0.2">
      <c r="D3989" s="181"/>
    </row>
    <row r="3990" spans="4:4" x14ac:dyDescent="0.2">
      <c r="D3990" s="181"/>
    </row>
    <row r="3991" spans="4:4" x14ac:dyDescent="0.2">
      <c r="D3991" s="181"/>
    </row>
    <row r="3992" spans="4:4" x14ac:dyDescent="0.2">
      <c r="D3992" s="181"/>
    </row>
    <row r="3993" spans="4:4" x14ac:dyDescent="0.2">
      <c r="D3993" s="181"/>
    </row>
    <row r="3994" spans="4:4" x14ac:dyDescent="0.2">
      <c r="D3994" s="181"/>
    </row>
    <row r="3995" spans="4:4" x14ac:dyDescent="0.2">
      <c r="D3995" s="181"/>
    </row>
    <row r="3996" spans="4:4" x14ac:dyDescent="0.2">
      <c r="D3996" s="181"/>
    </row>
    <row r="3997" spans="4:4" x14ac:dyDescent="0.2">
      <c r="D3997" s="181"/>
    </row>
    <row r="3998" spans="4:4" x14ac:dyDescent="0.2">
      <c r="D3998" s="181"/>
    </row>
    <row r="3999" spans="4:4" x14ac:dyDescent="0.2">
      <c r="D3999" s="181"/>
    </row>
    <row r="4000" spans="4:4" x14ac:dyDescent="0.2">
      <c r="D4000" s="181"/>
    </row>
    <row r="4001" spans="4:4" x14ac:dyDescent="0.2">
      <c r="D4001" s="181"/>
    </row>
    <row r="4002" spans="4:4" x14ac:dyDescent="0.2">
      <c r="D4002" s="181"/>
    </row>
    <row r="4003" spans="4:4" x14ac:dyDescent="0.2">
      <c r="D4003" s="181"/>
    </row>
    <row r="4004" spans="4:4" x14ac:dyDescent="0.2">
      <c r="D4004" s="181"/>
    </row>
    <row r="4005" spans="4:4" x14ac:dyDescent="0.2">
      <c r="D4005" s="181"/>
    </row>
    <row r="4006" spans="4:4" x14ac:dyDescent="0.2">
      <c r="D4006" s="181"/>
    </row>
    <row r="4007" spans="4:4" x14ac:dyDescent="0.2">
      <c r="D4007" s="181"/>
    </row>
    <row r="4008" spans="4:4" x14ac:dyDescent="0.2">
      <c r="D4008" s="181"/>
    </row>
    <row r="4009" spans="4:4" x14ac:dyDescent="0.2">
      <c r="D4009" s="181"/>
    </row>
    <row r="4010" spans="4:4" x14ac:dyDescent="0.2">
      <c r="D4010" s="181"/>
    </row>
    <row r="4011" spans="4:4" x14ac:dyDescent="0.2">
      <c r="D4011" s="181"/>
    </row>
    <row r="4012" spans="4:4" x14ac:dyDescent="0.2">
      <c r="D4012" s="181"/>
    </row>
    <row r="4013" spans="4:4" x14ac:dyDescent="0.2">
      <c r="D4013" s="181"/>
    </row>
    <row r="4014" spans="4:4" x14ac:dyDescent="0.2">
      <c r="D4014" s="181"/>
    </row>
    <row r="4015" spans="4:4" x14ac:dyDescent="0.2">
      <c r="D4015" s="181"/>
    </row>
    <row r="4016" spans="4:4" x14ac:dyDescent="0.2">
      <c r="D4016" s="181"/>
    </row>
    <row r="4017" spans="4:4" x14ac:dyDescent="0.2">
      <c r="D4017" s="181"/>
    </row>
    <row r="4018" spans="4:4" x14ac:dyDescent="0.2">
      <c r="D4018" s="181"/>
    </row>
    <row r="4019" spans="4:4" x14ac:dyDescent="0.2">
      <c r="D4019" s="181"/>
    </row>
    <row r="4020" spans="4:4" x14ac:dyDescent="0.2">
      <c r="D4020" s="181"/>
    </row>
    <row r="4021" spans="4:4" x14ac:dyDescent="0.2">
      <c r="D4021" s="181"/>
    </row>
    <row r="4022" spans="4:4" x14ac:dyDescent="0.2">
      <c r="D4022" s="181"/>
    </row>
    <row r="4023" spans="4:4" x14ac:dyDescent="0.2">
      <c r="D4023" s="181"/>
    </row>
    <row r="4024" spans="4:4" x14ac:dyDescent="0.2">
      <c r="D4024" s="181"/>
    </row>
    <row r="4025" spans="4:4" x14ac:dyDescent="0.2">
      <c r="D4025" s="181"/>
    </row>
    <row r="4026" spans="4:4" x14ac:dyDescent="0.2">
      <c r="D4026" s="181"/>
    </row>
    <row r="4027" spans="4:4" x14ac:dyDescent="0.2">
      <c r="D4027" s="181"/>
    </row>
    <row r="4028" spans="4:4" x14ac:dyDescent="0.2">
      <c r="D4028" s="181"/>
    </row>
    <row r="4029" spans="4:4" x14ac:dyDescent="0.2">
      <c r="D4029" s="181"/>
    </row>
    <row r="4030" spans="4:4" x14ac:dyDescent="0.2">
      <c r="D4030" s="181"/>
    </row>
    <row r="4031" spans="4:4" x14ac:dyDescent="0.2">
      <c r="D4031" s="181"/>
    </row>
    <row r="4032" spans="4:4" x14ac:dyDescent="0.2">
      <c r="D4032" s="181"/>
    </row>
    <row r="4033" spans="4:4" x14ac:dyDescent="0.2">
      <c r="D4033" s="181"/>
    </row>
    <row r="4034" spans="4:4" x14ac:dyDescent="0.2">
      <c r="D4034" s="181"/>
    </row>
    <row r="4035" spans="4:4" x14ac:dyDescent="0.2">
      <c r="D4035" s="181"/>
    </row>
    <row r="4036" spans="4:4" x14ac:dyDescent="0.2">
      <c r="D4036" s="181"/>
    </row>
    <row r="4037" spans="4:4" x14ac:dyDescent="0.2">
      <c r="D4037" s="181"/>
    </row>
    <row r="4038" spans="4:4" x14ac:dyDescent="0.2">
      <c r="D4038" s="181"/>
    </row>
    <row r="4039" spans="4:4" x14ac:dyDescent="0.2">
      <c r="D4039" s="181"/>
    </row>
    <row r="4040" spans="4:4" x14ac:dyDescent="0.2">
      <c r="D4040" s="181"/>
    </row>
    <row r="4041" spans="4:4" x14ac:dyDescent="0.2">
      <c r="D4041" s="181"/>
    </row>
    <row r="4042" spans="4:4" x14ac:dyDescent="0.2">
      <c r="D4042" s="181"/>
    </row>
    <row r="4043" spans="4:4" x14ac:dyDescent="0.2">
      <c r="D4043" s="181"/>
    </row>
    <row r="4044" spans="4:4" x14ac:dyDescent="0.2">
      <c r="D4044" s="181"/>
    </row>
    <row r="4045" spans="4:4" x14ac:dyDescent="0.2">
      <c r="D4045" s="181"/>
    </row>
    <row r="4046" spans="4:4" x14ac:dyDescent="0.2">
      <c r="D4046" s="181"/>
    </row>
    <row r="4047" spans="4:4" x14ac:dyDescent="0.2">
      <c r="D4047" s="181"/>
    </row>
    <row r="4048" spans="4:4" x14ac:dyDescent="0.2">
      <c r="D4048" s="181"/>
    </row>
    <row r="4049" spans="4:4" x14ac:dyDescent="0.2">
      <c r="D4049" s="181"/>
    </row>
    <row r="4050" spans="4:4" x14ac:dyDescent="0.2">
      <c r="D4050" s="181"/>
    </row>
    <row r="4051" spans="4:4" x14ac:dyDescent="0.2">
      <c r="D4051" s="181"/>
    </row>
    <row r="4052" spans="4:4" x14ac:dyDescent="0.2">
      <c r="D4052" s="181"/>
    </row>
    <row r="4053" spans="4:4" x14ac:dyDescent="0.2">
      <c r="D4053" s="181"/>
    </row>
    <row r="4054" spans="4:4" x14ac:dyDescent="0.2">
      <c r="D4054" s="181"/>
    </row>
    <row r="4055" spans="4:4" x14ac:dyDescent="0.2">
      <c r="D4055" s="181"/>
    </row>
    <row r="4056" spans="4:4" x14ac:dyDescent="0.2">
      <c r="D4056" s="181"/>
    </row>
    <row r="4057" spans="4:4" x14ac:dyDescent="0.2">
      <c r="D4057" s="181"/>
    </row>
    <row r="4058" spans="4:4" x14ac:dyDescent="0.2">
      <c r="D4058" s="181"/>
    </row>
    <row r="4059" spans="4:4" x14ac:dyDescent="0.2">
      <c r="D4059" s="181"/>
    </row>
    <row r="4060" spans="4:4" x14ac:dyDescent="0.2">
      <c r="D4060" s="181"/>
    </row>
    <row r="4061" spans="4:4" x14ac:dyDescent="0.2">
      <c r="D4061" s="181"/>
    </row>
    <row r="4062" spans="4:4" x14ac:dyDescent="0.2">
      <c r="D4062" s="181"/>
    </row>
    <row r="4063" spans="4:4" x14ac:dyDescent="0.2">
      <c r="D4063" s="181"/>
    </row>
    <row r="4064" spans="4:4" x14ac:dyDescent="0.2">
      <c r="D4064" s="181"/>
    </row>
    <row r="4065" spans="4:4" x14ac:dyDescent="0.2">
      <c r="D4065" s="181"/>
    </row>
    <row r="4066" spans="4:4" x14ac:dyDescent="0.2">
      <c r="D4066" s="181"/>
    </row>
    <row r="4067" spans="4:4" x14ac:dyDescent="0.2">
      <c r="D4067" s="181"/>
    </row>
    <row r="4068" spans="4:4" x14ac:dyDescent="0.2">
      <c r="D4068" s="181"/>
    </row>
    <row r="4069" spans="4:4" x14ac:dyDescent="0.2">
      <c r="D4069" s="181"/>
    </row>
    <row r="4070" spans="4:4" x14ac:dyDescent="0.2">
      <c r="D4070" s="181"/>
    </row>
    <row r="4071" spans="4:4" x14ac:dyDescent="0.2">
      <c r="D4071" s="181"/>
    </row>
    <row r="4072" spans="4:4" x14ac:dyDescent="0.2">
      <c r="D4072" s="181"/>
    </row>
    <row r="4073" spans="4:4" x14ac:dyDescent="0.2">
      <c r="D4073" s="181"/>
    </row>
    <row r="4074" spans="4:4" x14ac:dyDescent="0.2">
      <c r="D4074" s="181"/>
    </row>
    <row r="4075" spans="4:4" x14ac:dyDescent="0.2">
      <c r="D4075" s="181"/>
    </row>
    <row r="4076" spans="4:4" x14ac:dyDescent="0.2">
      <c r="D4076" s="181"/>
    </row>
    <row r="4077" spans="4:4" x14ac:dyDescent="0.2">
      <c r="D4077" s="181"/>
    </row>
    <row r="4078" spans="4:4" x14ac:dyDescent="0.2">
      <c r="D4078" s="181"/>
    </row>
    <row r="4079" spans="4:4" x14ac:dyDescent="0.2">
      <c r="D4079" s="181"/>
    </row>
    <row r="4080" spans="4:4" x14ac:dyDescent="0.2">
      <c r="D4080" s="181"/>
    </row>
    <row r="4081" spans="4:4" x14ac:dyDescent="0.2">
      <c r="D4081" s="181"/>
    </row>
    <row r="4082" spans="4:4" x14ac:dyDescent="0.2">
      <c r="D4082" s="181"/>
    </row>
    <row r="4083" spans="4:4" x14ac:dyDescent="0.2">
      <c r="D4083" s="181"/>
    </row>
    <row r="4084" spans="4:4" x14ac:dyDescent="0.2">
      <c r="D4084" s="181"/>
    </row>
    <row r="4085" spans="4:4" x14ac:dyDescent="0.2">
      <c r="D4085" s="181"/>
    </row>
    <row r="4086" spans="4:4" x14ac:dyDescent="0.2">
      <c r="D4086" s="181"/>
    </row>
    <row r="4087" spans="4:4" x14ac:dyDescent="0.2">
      <c r="D4087" s="181"/>
    </row>
    <row r="4088" spans="4:4" x14ac:dyDescent="0.2">
      <c r="D4088" s="181"/>
    </row>
    <row r="4089" spans="4:4" x14ac:dyDescent="0.2">
      <c r="D4089" s="181"/>
    </row>
    <row r="4090" spans="4:4" x14ac:dyDescent="0.2">
      <c r="D4090" s="181"/>
    </row>
    <row r="4091" spans="4:4" x14ac:dyDescent="0.2">
      <c r="D4091" s="181"/>
    </row>
    <row r="4092" spans="4:4" x14ac:dyDescent="0.2">
      <c r="D4092" s="181"/>
    </row>
    <row r="4093" spans="4:4" x14ac:dyDescent="0.2">
      <c r="D4093" s="181"/>
    </row>
    <row r="4094" spans="4:4" x14ac:dyDescent="0.2">
      <c r="D4094" s="181"/>
    </row>
    <row r="4095" spans="4:4" x14ac:dyDescent="0.2">
      <c r="D4095" s="181"/>
    </row>
    <row r="4096" spans="4:4" x14ac:dyDescent="0.2">
      <c r="D4096" s="181"/>
    </row>
    <row r="4097" spans="4:4" x14ac:dyDescent="0.2">
      <c r="D4097" s="181"/>
    </row>
    <row r="4098" spans="4:4" x14ac:dyDescent="0.2">
      <c r="D4098" s="181"/>
    </row>
    <row r="4099" spans="4:4" x14ac:dyDescent="0.2">
      <c r="D4099" s="181"/>
    </row>
    <row r="4100" spans="4:4" x14ac:dyDescent="0.2">
      <c r="D4100" s="181"/>
    </row>
    <row r="4101" spans="4:4" x14ac:dyDescent="0.2">
      <c r="D4101" s="181"/>
    </row>
    <row r="4102" spans="4:4" x14ac:dyDescent="0.2">
      <c r="D4102" s="181"/>
    </row>
    <row r="4103" spans="4:4" x14ac:dyDescent="0.2">
      <c r="D4103" s="181"/>
    </row>
    <row r="4104" spans="4:4" x14ac:dyDescent="0.2">
      <c r="D4104" s="181"/>
    </row>
    <row r="4105" spans="4:4" x14ac:dyDescent="0.2">
      <c r="D4105" s="181"/>
    </row>
    <row r="4106" spans="4:4" x14ac:dyDescent="0.2">
      <c r="D4106" s="181"/>
    </row>
    <row r="4107" spans="4:4" x14ac:dyDescent="0.2">
      <c r="D4107" s="181"/>
    </row>
    <row r="4108" spans="4:4" x14ac:dyDescent="0.2">
      <c r="D4108" s="181"/>
    </row>
    <row r="4109" spans="4:4" x14ac:dyDescent="0.2">
      <c r="D4109" s="181"/>
    </row>
    <row r="4110" spans="4:4" x14ac:dyDescent="0.2">
      <c r="D4110" s="181"/>
    </row>
    <row r="4111" spans="4:4" x14ac:dyDescent="0.2">
      <c r="D4111" s="181"/>
    </row>
    <row r="4112" spans="4:4" x14ac:dyDescent="0.2">
      <c r="D4112" s="181"/>
    </row>
    <row r="4113" spans="4:4" x14ac:dyDescent="0.2">
      <c r="D4113" s="181"/>
    </row>
    <row r="4114" spans="4:4" x14ac:dyDescent="0.2">
      <c r="D4114" s="181"/>
    </row>
    <row r="4115" spans="4:4" x14ac:dyDescent="0.2">
      <c r="D4115" s="181"/>
    </row>
    <row r="4116" spans="4:4" x14ac:dyDescent="0.2">
      <c r="D4116" s="181"/>
    </row>
    <row r="4117" spans="4:4" x14ac:dyDescent="0.2">
      <c r="D4117" s="181"/>
    </row>
    <row r="4118" spans="4:4" x14ac:dyDescent="0.2">
      <c r="D4118" s="181"/>
    </row>
    <row r="4119" spans="4:4" x14ac:dyDescent="0.2">
      <c r="D4119" s="181"/>
    </row>
    <row r="4120" spans="4:4" x14ac:dyDescent="0.2">
      <c r="D4120" s="181"/>
    </row>
    <row r="4121" spans="4:4" x14ac:dyDescent="0.2">
      <c r="D4121" s="181"/>
    </row>
    <row r="4122" spans="4:4" x14ac:dyDescent="0.2">
      <c r="D4122" s="181"/>
    </row>
    <row r="4123" spans="4:4" x14ac:dyDescent="0.2">
      <c r="D4123" s="181"/>
    </row>
    <row r="4124" spans="4:4" x14ac:dyDescent="0.2">
      <c r="D4124" s="181"/>
    </row>
    <row r="4125" spans="4:4" x14ac:dyDescent="0.2">
      <c r="D4125" s="181"/>
    </row>
    <row r="4126" spans="4:4" x14ac:dyDescent="0.2">
      <c r="D4126" s="181"/>
    </row>
    <row r="4127" spans="4:4" x14ac:dyDescent="0.2">
      <c r="D4127" s="181"/>
    </row>
    <row r="4128" spans="4:4" x14ac:dyDescent="0.2">
      <c r="D4128" s="181"/>
    </row>
    <row r="4129" spans="4:4" x14ac:dyDescent="0.2">
      <c r="D4129" s="181"/>
    </row>
    <row r="4130" spans="4:4" x14ac:dyDescent="0.2">
      <c r="D4130" s="181"/>
    </row>
    <row r="4131" spans="4:4" x14ac:dyDescent="0.2">
      <c r="D4131" s="181"/>
    </row>
    <row r="4132" spans="4:4" x14ac:dyDescent="0.2">
      <c r="D4132" s="181"/>
    </row>
    <row r="4133" spans="4:4" x14ac:dyDescent="0.2">
      <c r="D4133" s="181"/>
    </row>
    <row r="4134" spans="4:4" x14ac:dyDescent="0.2">
      <c r="D4134" s="181"/>
    </row>
    <row r="4135" spans="4:4" x14ac:dyDescent="0.2">
      <c r="D4135" s="181"/>
    </row>
    <row r="4136" spans="4:4" x14ac:dyDescent="0.2">
      <c r="D4136" s="181"/>
    </row>
    <row r="4137" spans="4:4" x14ac:dyDescent="0.2">
      <c r="D4137" s="181"/>
    </row>
    <row r="4138" spans="4:4" x14ac:dyDescent="0.2">
      <c r="D4138" s="181"/>
    </row>
    <row r="4139" spans="4:4" x14ac:dyDescent="0.2">
      <c r="D4139" s="181"/>
    </row>
    <row r="4140" spans="4:4" x14ac:dyDescent="0.2">
      <c r="D4140" s="181"/>
    </row>
    <row r="4141" spans="4:4" x14ac:dyDescent="0.2">
      <c r="D4141" s="181"/>
    </row>
    <row r="4142" spans="4:4" x14ac:dyDescent="0.2">
      <c r="D4142" s="181"/>
    </row>
    <row r="4143" spans="4:4" x14ac:dyDescent="0.2">
      <c r="D4143" s="181"/>
    </row>
    <row r="4144" spans="4:4" x14ac:dyDescent="0.2">
      <c r="D4144" s="181"/>
    </row>
    <row r="4145" spans="4:4" x14ac:dyDescent="0.2">
      <c r="D4145" s="181"/>
    </row>
    <row r="4146" spans="4:4" x14ac:dyDescent="0.2">
      <c r="D4146" s="181"/>
    </row>
    <row r="4147" spans="4:4" x14ac:dyDescent="0.2">
      <c r="D4147" s="181"/>
    </row>
    <row r="4148" spans="4:4" x14ac:dyDescent="0.2">
      <c r="D4148" s="181"/>
    </row>
    <row r="4149" spans="4:4" x14ac:dyDescent="0.2">
      <c r="D4149" s="181"/>
    </row>
    <row r="4150" spans="4:4" x14ac:dyDescent="0.2">
      <c r="D4150" s="181"/>
    </row>
    <row r="4151" spans="4:4" x14ac:dyDescent="0.2">
      <c r="D4151" s="181"/>
    </row>
    <row r="4152" spans="4:4" x14ac:dyDescent="0.2">
      <c r="D4152" s="181"/>
    </row>
    <row r="4153" spans="4:4" x14ac:dyDescent="0.2">
      <c r="D4153" s="181"/>
    </row>
    <row r="4154" spans="4:4" x14ac:dyDescent="0.2">
      <c r="D4154" s="181"/>
    </row>
    <row r="4155" spans="4:4" x14ac:dyDescent="0.2">
      <c r="D4155" s="181"/>
    </row>
    <row r="4156" spans="4:4" x14ac:dyDescent="0.2">
      <c r="D4156" s="181"/>
    </row>
    <row r="4157" spans="4:4" x14ac:dyDescent="0.2">
      <c r="D4157" s="181"/>
    </row>
    <row r="4158" spans="4:4" x14ac:dyDescent="0.2">
      <c r="D4158" s="181"/>
    </row>
    <row r="4159" spans="4:4" x14ac:dyDescent="0.2">
      <c r="D4159" s="181"/>
    </row>
    <row r="4160" spans="4:4" x14ac:dyDescent="0.2">
      <c r="D4160" s="181"/>
    </row>
    <row r="4161" spans="4:4" x14ac:dyDescent="0.2">
      <c r="D4161" s="181"/>
    </row>
    <row r="4162" spans="4:4" x14ac:dyDescent="0.2">
      <c r="D4162" s="181"/>
    </row>
    <row r="4163" spans="4:4" x14ac:dyDescent="0.2">
      <c r="D4163" s="181"/>
    </row>
    <row r="4164" spans="4:4" x14ac:dyDescent="0.2">
      <c r="D4164" s="181"/>
    </row>
    <row r="4165" spans="4:4" x14ac:dyDescent="0.2">
      <c r="D4165" s="181"/>
    </row>
    <row r="4166" spans="4:4" x14ac:dyDescent="0.2">
      <c r="D4166" s="181"/>
    </row>
    <row r="4167" spans="4:4" x14ac:dyDescent="0.2">
      <c r="D4167" s="181"/>
    </row>
    <row r="4168" spans="4:4" x14ac:dyDescent="0.2">
      <c r="D4168" s="181"/>
    </row>
    <row r="4169" spans="4:4" x14ac:dyDescent="0.2">
      <c r="D4169" s="181"/>
    </row>
    <row r="4170" spans="4:4" x14ac:dyDescent="0.2">
      <c r="D4170" s="181"/>
    </row>
    <row r="4171" spans="4:4" x14ac:dyDescent="0.2">
      <c r="D4171" s="181"/>
    </row>
    <row r="4172" spans="4:4" x14ac:dyDescent="0.2">
      <c r="D4172" s="181"/>
    </row>
    <row r="4173" spans="4:4" x14ac:dyDescent="0.2">
      <c r="D4173" s="181"/>
    </row>
    <row r="4174" spans="4:4" x14ac:dyDescent="0.2">
      <c r="D4174" s="181"/>
    </row>
    <row r="4175" spans="4:4" x14ac:dyDescent="0.2">
      <c r="D4175" s="181"/>
    </row>
    <row r="4176" spans="4:4" x14ac:dyDescent="0.2">
      <c r="D4176" s="181"/>
    </row>
    <row r="4177" spans="4:4" x14ac:dyDescent="0.2">
      <c r="D4177" s="181"/>
    </row>
    <row r="4178" spans="4:4" x14ac:dyDescent="0.2">
      <c r="D4178" s="181"/>
    </row>
    <row r="4179" spans="4:4" x14ac:dyDescent="0.2">
      <c r="D4179" s="181"/>
    </row>
    <row r="4180" spans="4:4" x14ac:dyDescent="0.2">
      <c r="D4180" s="181"/>
    </row>
    <row r="4181" spans="4:4" x14ac:dyDescent="0.2">
      <c r="D4181" s="181"/>
    </row>
    <row r="4182" spans="4:4" x14ac:dyDescent="0.2">
      <c r="D4182" s="181"/>
    </row>
    <row r="4183" spans="4:4" x14ac:dyDescent="0.2">
      <c r="D4183" s="181"/>
    </row>
    <row r="4184" spans="4:4" x14ac:dyDescent="0.2">
      <c r="D4184" s="181"/>
    </row>
    <row r="4185" spans="4:4" x14ac:dyDescent="0.2">
      <c r="D4185" s="181"/>
    </row>
    <row r="4186" spans="4:4" x14ac:dyDescent="0.2">
      <c r="D4186" s="181"/>
    </row>
    <row r="4187" spans="4:4" x14ac:dyDescent="0.2">
      <c r="D4187" s="181"/>
    </row>
    <row r="4188" spans="4:4" x14ac:dyDescent="0.2">
      <c r="D4188" s="181"/>
    </row>
    <row r="4189" spans="4:4" x14ac:dyDescent="0.2">
      <c r="D4189" s="181"/>
    </row>
    <row r="4190" spans="4:4" x14ac:dyDescent="0.2">
      <c r="D4190" s="181"/>
    </row>
    <row r="4191" spans="4:4" x14ac:dyDescent="0.2">
      <c r="D4191" s="181"/>
    </row>
    <row r="4192" spans="4:4" x14ac:dyDescent="0.2">
      <c r="D4192" s="181"/>
    </row>
    <row r="4193" spans="4:4" x14ac:dyDescent="0.2">
      <c r="D4193" s="181"/>
    </row>
    <row r="4194" spans="4:4" x14ac:dyDescent="0.2">
      <c r="D4194" s="181"/>
    </row>
    <row r="4195" spans="4:4" x14ac:dyDescent="0.2">
      <c r="D4195" s="181"/>
    </row>
    <row r="4196" spans="4:4" x14ac:dyDescent="0.2">
      <c r="D4196" s="181"/>
    </row>
    <row r="4197" spans="4:4" x14ac:dyDescent="0.2">
      <c r="D4197" s="181"/>
    </row>
    <row r="4198" spans="4:4" x14ac:dyDescent="0.2">
      <c r="D4198" s="181"/>
    </row>
    <row r="4199" spans="4:4" x14ac:dyDescent="0.2">
      <c r="D4199" s="181"/>
    </row>
    <row r="4200" spans="4:4" x14ac:dyDescent="0.2">
      <c r="D4200" s="181"/>
    </row>
    <row r="4201" spans="4:4" x14ac:dyDescent="0.2">
      <c r="D4201" s="181"/>
    </row>
    <row r="4202" spans="4:4" x14ac:dyDescent="0.2">
      <c r="D4202" s="181"/>
    </row>
    <row r="4203" spans="4:4" x14ac:dyDescent="0.2">
      <c r="D4203" s="181"/>
    </row>
    <row r="4204" spans="4:4" x14ac:dyDescent="0.2">
      <c r="D4204" s="181"/>
    </row>
    <row r="4205" spans="4:4" x14ac:dyDescent="0.2">
      <c r="D4205" s="181"/>
    </row>
    <row r="4206" spans="4:4" x14ac:dyDescent="0.2">
      <c r="D4206" s="181"/>
    </row>
    <row r="4207" spans="4:4" x14ac:dyDescent="0.2">
      <c r="D4207" s="181"/>
    </row>
    <row r="4208" spans="4:4" x14ac:dyDescent="0.2">
      <c r="D4208" s="181"/>
    </row>
    <row r="4209" spans="4:4" x14ac:dyDescent="0.2">
      <c r="D4209" s="181"/>
    </row>
    <row r="4210" spans="4:4" x14ac:dyDescent="0.2">
      <c r="D4210" s="181"/>
    </row>
    <row r="4211" spans="4:4" x14ac:dyDescent="0.2">
      <c r="D4211" s="181"/>
    </row>
    <row r="4212" spans="4:4" x14ac:dyDescent="0.2">
      <c r="D4212" s="181"/>
    </row>
    <row r="4213" spans="4:4" x14ac:dyDescent="0.2">
      <c r="D4213" s="181"/>
    </row>
    <row r="4214" spans="4:4" x14ac:dyDescent="0.2">
      <c r="D4214" s="181"/>
    </row>
    <row r="4215" spans="4:4" x14ac:dyDescent="0.2">
      <c r="D4215" s="181"/>
    </row>
    <row r="4216" spans="4:4" x14ac:dyDescent="0.2">
      <c r="D4216" s="181"/>
    </row>
    <row r="4217" spans="4:4" x14ac:dyDescent="0.2">
      <c r="D4217" s="181"/>
    </row>
    <row r="4218" spans="4:4" x14ac:dyDescent="0.2">
      <c r="D4218" s="181"/>
    </row>
    <row r="4219" spans="4:4" x14ac:dyDescent="0.2">
      <c r="D4219" s="181"/>
    </row>
    <row r="4220" spans="4:4" x14ac:dyDescent="0.2">
      <c r="D4220" s="181"/>
    </row>
    <row r="4221" spans="4:4" x14ac:dyDescent="0.2">
      <c r="D4221" s="181"/>
    </row>
    <row r="4222" spans="4:4" x14ac:dyDescent="0.2">
      <c r="D4222" s="181"/>
    </row>
    <row r="4223" spans="4:4" x14ac:dyDescent="0.2">
      <c r="D4223" s="181"/>
    </row>
    <row r="4224" spans="4:4" x14ac:dyDescent="0.2">
      <c r="D4224" s="181"/>
    </row>
    <row r="4225" spans="4:4" x14ac:dyDescent="0.2">
      <c r="D4225" s="181"/>
    </row>
    <row r="4226" spans="4:4" x14ac:dyDescent="0.2">
      <c r="D4226" s="181"/>
    </row>
    <row r="4227" spans="4:4" x14ac:dyDescent="0.2">
      <c r="D4227" s="181"/>
    </row>
    <row r="4228" spans="4:4" x14ac:dyDescent="0.2">
      <c r="D4228" s="181"/>
    </row>
    <row r="4229" spans="4:4" x14ac:dyDescent="0.2">
      <c r="D4229" s="181"/>
    </row>
    <row r="4230" spans="4:4" x14ac:dyDescent="0.2">
      <c r="D4230" s="181"/>
    </row>
    <row r="4231" spans="4:4" x14ac:dyDescent="0.2">
      <c r="D4231" s="181"/>
    </row>
    <row r="4232" spans="4:4" x14ac:dyDescent="0.2">
      <c r="D4232" s="181"/>
    </row>
    <row r="4233" spans="4:4" x14ac:dyDescent="0.2">
      <c r="D4233" s="181"/>
    </row>
    <row r="4234" spans="4:4" x14ac:dyDescent="0.2">
      <c r="D4234" s="181"/>
    </row>
    <row r="4235" spans="4:4" x14ac:dyDescent="0.2">
      <c r="D4235" s="181"/>
    </row>
    <row r="4236" spans="4:4" x14ac:dyDescent="0.2">
      <c r="D4236" s="181"/>
    </row>
    <row r="4237" spans="4:4" x14ac:dyDescent="0.2">
      <c r="D4237" s="181"/>
    </row>
    <row r="4238" spans="4:4" x14ac:dyDescent="0.2">
      <c r="D4238" s="181"/>
    </row>
    <row r="4239" spans="4:4" x14ac:dyDescent="0.2">
      <c r="D4239" s="181"/>
    </row>
    <row r="4240" spans="4:4" x14ac:dyDescent="0.2">
      <c r="D4240" s="181"/>
    </row>
    <row r="4241" spans="4:4" x14ac:dyDescent="0.2">
      <c r="D4241" s="181"/>
    </row>
    <row r="4242" spans="4:4" x14ac:dyDescent="0.2">
      <c r="D4242" s="181"/>
    </row>
    <row r="4243" spans="4:4" x14ac:dyDescent="0.2">
      <c r="D4243" s="181"/>
    </row>
    <row r="4244" spans="4:4" x14ac:dyDescent="0.2">
      <c r="D4244" s="181"/>
    </row>
    <row r="4245" spans="4:4" x14ac:dyDescent="0.2">
      <c r="D4245" s="181"/>
    </row>
    <row r="4246" spans="4:4" x14ac:dyDescent="0.2">
      <c r="D4246" s="181"/>
    </row>
    <row r="4247" spans="4:4" x14ac:dyDescent="0.2">
      <c r="D4247" s="181"/>
    </row>
    <row r="4248" spans="4:4" x14ac:dyDescent="0.2">
      <c r="D4248" s="181"/>
    </row>
    <row r="4249" spans="4:4" x14ac:dyDescent="0.2">
      <c r="D4249" s="181"/>
    </row>
    <row r="4250" spans="4:4" x14ac:dyDescent="0.2">
      <c r="D4250" s="181"/>
    </row>
    <row r="4251" spans="4:4" x14ac:dyDescent="0.2">
      <c r="D4251" s="181"/>
    </row>
    <row r="4252" spans="4:4" x14ac:dyDescent="0.2">
      <c r="D4252" s="181"/>
    </row>
    <row r="4253" spans="4:4" x14ac:dyDescent="0.2">
      <c r="D4253" s="181"/>
    </row>
    <row r="4254" spans="4:4" x14ac:dyDescent="0.2">
      <c r="D4254" s="181"/>
    </row>
    <row r="4255" spans="4:4" x14ac:dyDescent="0.2">
      <c r="D4255" s="181"/>
    </row>
    <row r="4256" spans="4:4" x14ac:dyDescent="0.2">
      <c r="D4256" s="181"/>
    </row>
    <row r="4257" spans="4:4" x14ac:dyDescent="0.2">
      <c r="D4257" s="181"/>
    </row>
    <row r="4258" spans="4:4" x14ac:dyDescent="0.2">
      <c r="D4258" s="181"/>
    </row>
    <row r="4259" spans="4:4" x14ac:dyDescent="0.2">
      <c r="D4259" s="181"/>
    </row>
    <row r="4260" spans="4:4" x14ac:dyDescent="0.2">
      <c r="D4260" s="181"/>
    </row>
    <row r="4261" spans="4:4" x14ac:dyDescent="0.2">
      <c r="D4261" s="181"/>
    </row>
    <row r="4262" spans="4:4" x14ac:dyDescent="0.2">
      <c r="D4262" s="181"/>
    </row>
    <row r="4263" spans="4:4" x14ac:dyDescent="0.2">
      <c r="D4263" s="181"/>
    </row>
    <row r="4264" spans="4:4" x14ac:dyDescent="0.2">
      <c r="D4264" s="181"/>
    </row>
    <row r="4265" spans="4:4" x14ac:dyDescent="0.2">
      <c r="D4265" s="181"/>
    </row>
    <row r="4266" spans="4:4" x14ac:dyDescent="0.2">
      <c r="D4266" s="181"/>
    </row>
    <row r="4267" spans="4:4" x14ac:dyDescent="0.2">
      <c r="D4267" s="181"/>
    </row>
    <row r="4268" spans="4:4" x14ac:dyDescent="0.2">
      <c r="D4268" s="181"/>
    </row>
    <row r="4269" spans="4:4" x14ac:dyDescent="0.2">
      <c r="D4269" s="181"/>
    </row>
    <row r="4270" spans="4:4" x14ac:dyDescent="0.2">
      <c r="D4270" s="181"/>
    </row>
    <row r="4271" spans="4:4" x14ac:dyDescent="0.2">
      <c r="D4271" s="181"/>
    </row>
    <row r="4272" spans="4:4" x14ac:dyDescent="0.2">
      <c r="D4272" s="181"/>
    </row>
    <row r="4273" spans="4:4" x14ac:dyDescent="0.2">
      <c r="D4273" s="181"/>
    </row>
    <row r="4274" spans="4:4" x14ac:dyDescent="0.2">
      <c r="D4274" s="181"/>
    </row>
    <row r="4275" spans="4:4" x14ac:dyDescent="0.2">
      <c r="D4275" s="181"/>
    </row>
    <row r="4276" spans="4:4" x14ac:dyDescent="0.2">
      <c r="D4276" s="181"/>
    </row>
    <row r="4277" spans="4:4" x14ac:dyDescent="0.2">
      <c r="D4277" s="181"/>
    </row>
    <row r="4278" spans="4:4" x14ac:dyDescent="0.2">
      <c r="D4278" s="181"/>
    </row>
    <row r="4279" spans="4:4" x14ac:dyDescent="0.2">
      <c r="D4279" s="181"/>
    </row>
    <row r="4280" spans="4:4" x14ac:dyDescent="0.2">
      <c r="D4280" s="181"/>
    </row>
    <row r="4281" spans="4:4" x14ac:dyDescent="0.2">
      <c r="D4281" s="181"/>
    </row>
    <row r="4282" spans="4:4" x14ac:dyDescent="0.2">
      <c r="D4282" s="181"/>
    </row>
    <row r="4283" spans="4:4" x14ac:dyDescent="0.2">
      <c r="D4283" s="181"/>
    </row>
    <row r="4284" spans="4:4" x14ac:dyDescent="0.2">
      <c r="D4284" s="181"/>
    </row>
    <row r="4285" spans="4:4" x14ac:dyDescent="0.2">
      <c r="D4285" s="181"/>
    </row>
    <row r="4286" spans="4:4" x14ac:dyDescent="0.2">
      <c r="D4286" s="181"/>
    </row>
    <row r="4287" spans="4:4" x14ac:dyDescent="0.2">
      <c r="D4287" s="181"/>
    </row>
    <row r="4288" spans="4:4" x14ac:dyDescent="0.2">
      <c r="D4288" s="181"/>
    </row>
    <row r="4289" spans="4:4" x14ac:dyDescent="0.2">
      <c r="D4289" s="181"/>
    </row>
    <row r="4290" spans="4:4" x14ac:dyDescent="0.2">
      <c r="D4290" s="181"/>
    </row>
    <row r="4291" spans="4:4" x14ac:dyDescent="0.2">
      <c r="D4291" s="181"/>
    </row>
    <row r="4292" spans="4:4" x14ac:dyDescent="0.2">
      <c r="D4292" s="181"/>
    </row>
    <row r="4293" spans="4:4" x14ac:dyDescent="0.2">
      <c r="D4293" s="181"/>
    </row>
    <row r="4294" spans="4:4" x14ac:dyDescent="0.2">
      <c r="D4294" s="181"/>
    </row>
    <row r="4295" spans="4:4" x14ac:dyDescent="0.2">
      <c r="D4295" s="181"/>
    </row>
    <row r="4296" spans="4:4" x14ac:dyDescent="0.2">
      <c r="D4296" s="181"/>
    </row>
    <row r="4297" spans="4:4" x14ac:dyDescent="0.2">
      <c r="D4297" s="181"/>
    </row>
    <row r="4298" spans="4:4" x14ac:dyDescent="0.2">
      <c r="D4298" s="181"/>
    </row>
    <row r="4299" spans="4:4" x14ac:dyDescent="0.2">
      <c r="D4299" s="181"/>
    </row>
    <row r="4300" spans="4:4" x14ac:dyDescent="0.2">
      <c r="D4300" s="181"/>
    </row>
    <row r="4301" spans="4:4" x14ac:dyDescent="0.2">
      <c r="D4301" s="181"/>
    </row>
    <row r="4302" spans="4:4" x14ac:dyDescent="0.2">
      <c r="D4302" s="181"/>
    </row>
    <row r="4303" spans="4:4" x14ac:dyDescent="0.2">
      <c r="D4303" s="181"/>
    </row>
    <row r="4304" spans="4:4" x14ac:dyDescent="0.2">
      <c r="D4304" s="181"/>
    </row>
    <row r="4305" spans="4:4" x14ac:dyDescent="0.2">
      <c r="D4305" s="181"/>
    </row>
    <row r="4306" spans="4:4" x14ac:dyDescent="0.2">
      <c r="D4306" s="181"/>
    </row>
    <row r="4307" spans="4:4" x14ac:dyDescent="0.2">
      <c r="D4307" s="181"/>
    </row>
    <row r="4308" spans="4:4" x14ac:dyDescent="0.2">
      <c r="D4308" s="181"/>
    </row>
    <row r="4309" spans="4:4" x14ac:dyDescent="0.2">
      <c r="D4309" s="181"/>
    </row>
    <row r="4310" spans="4:4" x14ac:dyDescent="0.2">
      <c r="D4310" s="181"/>
    </row>
    <row r="4311" spans="4:4" x14ac:dyDescent="0.2">
      <c r="D4311" s="181"/>
    </row>
    <row r="4312" spans="4:4" x14ac:dyDescent="0.2">
      <c r="D4312" s="181"/>
    </row>
    <row r="4313" spans="4:4" x14ac:dyDescent="0.2">
      <c r="D4313" s="181"/>
    </row>
    <row r="4314" spans="4:4" x14ac:dyDescent="0.2">
      <c r="D4314" s="181"/>
    </row>
    <row r="4315" spans="4:4" x14ac:dyDescent="0.2">
      <c r="D4315" s="181"/>
    </row>
    <row r="4316" spans="4:4" x14ac:dyDescent="0.2">
      <c r="D4316" s="181"/>
    </row>
    <row r="4317" spans="4:4" x14ac:dyDescent="0.2">
      <c r="D4317" s="181"/>
    </row>
    <row r="4318" spans="4:4" x14ac:dyDescent="0.2">
      <c r="D4318" s="181"/>
    </row>
    <row r="4319" spans="4:4" x14ac:dyDescent="0.2">
      <c r="D4319" s="181"/>
    </row>
    <row r="4320" spans="4:4" x14ac:dyDescent="0.2">
      <c r="D4320" s="181"/>
    </row>
    <row r="4321" spans="4:4" x14ac:dyDescent="0.2">
      <c r="D4321" s="181"/>
    </row>
    <row r="4322" spans="4:4" x14ac:dyDescent="0.2">
      <c r="D4322" s="181"/>
    </row>
    <row r="4323" spans="4:4" x14ac:dyDescent="0.2">
      <c r="D4323" s="181"/>
    </row>
    <row r="4324" spans="4:4" x14ac:dyDescent="0.2">
      <c r="D4324" s="181"/>
    </row>
    <row r="4325" spans="4:4" x14ac:dyDescent="0.2">
      <c r="D4325" s="181"/>
    </row>
    <row r="4326" spans="4:4" x14ac:dyDescent="0.2">
      <c r="D4326" s="181"/>
    </row>
    <row r="4327" spans="4:4" x14ac:dyDescent="0.2">
      <c r="D4327" s="181"/>
    </row>
    <row r="4328" spans="4:4" x14ac:dyDescent="0.2">
      <c r="D4328" s="181"/>
    </row>
    <row r="4329" spans="4:4" x14ac:dyDescent="0.2">
      <c r="D4329" s="181"/>
    </row>
    <row r="4330" spans="4:4" x14ac:dyDescent="0.2">
      <c r="D4330" s="181"/>
    </row>
    <row r="4331" spans="4:4" x14ac:dyDescent="0.2">
      <c r="D4331" s="181"/>
    </row>
    <row r="4332" spans="4:4" x14ac:dyDescent="0.2">
      <c r="D4332" s="181"/>
    </row>
    <row r="4333" spans="4:4" x14ac:dyDescent="0.2">
      <c r="D4333" s="181"/>
    </row>
    <row r="4334" spans="4:4" x14ac:dyDescent="0.2">
      <c r="D4334" s="181"/>
    </row>
    <row r="4335" spans="4:4" x14ac:dyDescent="0.2">
      <c r="D4335" s="181"/>
    </row>
    <row r="4336" spans="4:4" x14ac:dyDescent="0.2">
      <c r="D4336" s="181"/>
    </row>
    <row r="4337" spans="4:4" x14ac:dyDescent="0.2">
      <c r="D4337" s="181"/>
    </row>
    <row r="4338" spans="4:4" x14ac:dyDescent="0.2">
      <c r="D4338" s="181"/>
    </row>
    <row r="4339" spans="4:4" x14ac:dyDescent="0.2">
      <c r="D4339" s="181"/>
    </row>
    <row r="4340" spans="4:4" x14ac:dyDescent="0.2">
      <c r="D4340" s="181"/>
    </row>
    <row r="4341" spans="4:4" x14ac:dyDescent="0.2">
      <c r="D4341" s="181"/>
    </row>
    <row r="4342" spans="4:4" x14ac:dyDescent="0.2">
      <c r="D4342" s="181"/>
    </row>
    <row r="4343" spans="4:4" x14ac:dyDescent="0.2">
      <c r="D4343" s="181"/>
    </row>
    <row r="4344" spans="4:4" x14ac:dyDescent="0.2">
      <c r="D4344" s="181"/>
    </row>
    <row r="4345" spans="4:4" x14ac:dyDescent="0.2">
      <c r="D4345" s="181"/>
    </row>
    <row r="4346" spans="4:4" x14ac:dyDescent="0.2">
      <c r="D4346" s="181"/>
    </row>
    <row r="4347" spans="4:4" x14ac:dyDescent="0.2">
      <c r="D4347" s="181"/>
    </row>
    <row r="4348" spans="4:4" x14ac:dyDescent="0.2">
      <c r="D4348" s="181"/>
    </row>
    <row r="4349" spans="4:4" x14ac:dyDescent="0.2">
      <c r="D4349" s="181"/>
    </row>
    <row r="4350" spans="4:4" x14ac:dyDescent="0.2">
      <c r="D4350" s="181"/>
    </row>
    <row r="4351" spans="4:4" x14ac:dyDescent="0.2">
      <c r="D4351" s="181"/>
    </row>
    <row r="4352" spans="4:4" x14ac:dyDescent="0.2">
      <c r="D4352" s="181"/>
    </row>
    <row r="4353" spans="4:4" x14ac:dyDescent="0.2">
      <c r="D4353" s="181"/>
    </row>
    <row r="4354" spans="4:4" x14ac:dyDescent="0.2">
      <c r="D4354" s="181"/>
    </row>
    <row r="4355" spans="4:4" x14ac:dyDescent="0.2">
      <c r="D4355" s="181"/>
    </row>
    <row r="4356" spans="4:4" x14ac:dyDescent="0.2">
      <c r="D4356" s="181"/>
    </row>
    <row r="4357" spans="4:4" x14ac:dyDescent="0.2">
      <c r="D4357" s="181"/>
    </row>
    <row r="4358" spans="4:4" x14ac:dyDescent="0.2">
      <c r="D4358" s="181"/>
    </row>
    <row r="4359" spans="4:4" x14ac:dyDescent="0.2">
      <c r="D4359" s="181"/>
    </row>
    <row r="4360" spans="4:4" x14ac:dyDescent="0.2">
      <c r="D4360" s="181"/>
    </row>
    <row r="4361" spans="4:4" x14ac:dyDescent="0.2">
      <c r="D4361" s="181"/>
    </row>
    <row r="4362" spans="4:4" x14ac:dyDescent="0.2">
      <c r="D4362" s="181"/>
    </row>
    <row r="4363" spans="4:4" x14ac:dyDescent="0.2">
      <c r="D4363" s="181"/>
    </row>
    <row r="4364" spans="4:4" x14ac:dyDescent="0.2">
      <c r="D4364" s="181"/>
    </row>
    <row r="4365" spans="4:4" x14ac:dyDescent="0.2">
      <c r="D4365" s="181"/>
    </row>
    <row r="4366" spans="4:4" x14ac:dyDescent="0.2">
      <c r="D4366" s="181"/>
    </row>
    <row r="4367" spans="4:4" x14ac:dyDescent="0.2">
      <c r="D4367" s="181"/>
    </row>
    <row r="4368" spans="4:4" x14ac:dyDescent="0.2">
      <c r="D4368" s="181"/>
    </row>
    <row r="4369" spans="4:4" x14ac:dyDescent="0.2">
      <c r="D4369" s="181"/>
    </row>
    <row r="4370" spans="4:4" x14ac:dyDescent="0.2">
      <c r="D4370" s="181"/>
    </row>
    <row r="4371" spans="4:4" x14ac:dyDescent="0.2">
      <c r="D4371" s="181"/>
    </row>
    <row r="4372" spans="4:4" x14ac:dyDescent="0.2">
      <c r="D4372" s="181"/>
    </row>
    <row r="4373" spans="4:4" x14ac:dyDescent="0.2">
      <c r="D4373" s="181"/>
    </row>
    <row r="4374" spans="4:4" x14ac:dyDescent="0.2">
      <c r="D4374" s="181"/>
    </row>
    <row r="4375" spans="4:4" x14ac:dyDescent="0.2">
      <c r="D4375" s="181"/>
    </row>
    <row r="4376" spans="4:4" x14ac:dyDescent="0.2">
      <c r="D4376" s="181"/>
    </row>
    <row r="4377" spans="4:4" x14ac:dyDescent="0.2">
      <c r="D4377" s="181"/>
    </row>
    <row r="4378" spans="4:4" x14ac:dyDescent="0.2">
      <c r="D4378" s="181"/>
    </row>
    <row r="4379" spans="4:4" x14ac:dyDescent="0.2">
      <c r="D4379" s="181"/>
    </row>
    <row r="4380" spans="4:4" x14ac:dyDescent="0.2">
      <c r="D4380" s="181"/>
    </row>
    <row r="4381" spans="4:4" x14ac:dyDescent="0.2">
      <c r="D4381" s="181"/>
    </row>
    <row r="4382" spans="4:4" x14ac:dyDescent="0.2">
      <c r="D4382" s="181"/>
    </row>
    <row r="4383" spans="4:4" x14ac:dyDescent="0.2">
      <c r="D4383" s="181"/>
    </row>
    <row r="4384" spans="4:4" x14ac:dyDescent="0.2">
      <c r="D4384" s="181"/>
    </row>
    <row r="4385" spans="4:4" x14ac:dyDescent="0.2">
      <c r="D4385" s="181"/>
    </row>
    <row r="4386" spans="4:4" x14ac:dyDescent="0.2">
      <c r="D4386" s="181"/>
    </row>
    <row r="4387" spans="4:4" x14ac:dyDescent="0.2">
      <c r="D4387" s="181"/>
    </row>
    <row r="4388" spans="4:4" x14ac:dyDescent="0.2">
      <c r="D4388" s="181"/>
    </row>
    <row r="4389" spans="4:4" x14ac:dyDescent="0.2">
      <c r="D4389" s="181"/>
    </row>
    <row r="4390" spans="4:4" x14ac:dyDescent="0.2">
      <c r="D4390" s="181"/>
    </row>
    <row r="4391" spans="4:4" x14ac:dyDescent="0.2">
      <c r="D4391" s="181"/>
    </row>
    <row r="4392" spans="4:4" x14ac:dyDescent="0.2">
      <c r="D4392" s="181"/>
    </row>
    <row r="4393" spans="4:4" x14ac:dyDescent="0.2">
      <c r="D4393" s="181"/>
    </row>
    <row r="4394" spans="4:4" x14ac:dyDescent="0.2">
      <c r="D4394" s="181"/>
    </row>
    <row r="4395" spans="4:4" x14ac:dyDescent="0.2">
      <c r="D4395" s="181"/>
    </row>
    <row r="4396" spans="4:4" x14ac:dyDescent="0.2">
      <c r="D4396" s="181"/>
    </row>
    <row r="4397" spans="4:4" x14ac:dyDescent="0.2">
      <c r="D4397" s="181"/>
    </row>
    <row r="4398" spans="4:4" x14ac:dyDescent="0.2">
      <c r="D4398" s="181"/>
    </row>
    <row r="4399" spans="4:4" x14ac:dyDescent="0.2">
      <c r="D4399" s="181"/>
    </row>
    <row r="4400" spans="4:4" x14ac:dyDescent="0.2">
      <c r="D4400" s="181"/>
    </row>
    <row r="4401" spans="4:4" x14ac:dyDescent="0.2">
      <c r="D4401" s="181"/>
    </row>
    <row r="4402" spans="4:4" x14ac:dyDescent="0.2">
      <c r="D4402" s="181"/>
    </row>
    <row r="4403" spans="4:4" x14ac:dyDescent="0.2">
      <c r="D4403" s="181"/>
    </row>
    <row r="4404" spans="4:4" x14ac:dyDescent="0.2">
      <c r="D4404" s="181"/>
    </row>
    <row r="4405" spans="4:4" x14ac:dyDescent="0.2">
      <c r="D4405" s="181"/>
    </row>
    <row r="4406" spans="4:4" x14ac:dyDescent="0.2">
      <c r="D4406" s="181"/>
    </row>
    <row r="4407" spans="4:4" x14ac:dyDescent="0.2">
      <c r="D4407" s="181"/>
    </row>
    <row r="4408" spans="4:4" x14ac:dyDescent="0.2">
      <c r="D4408" s="181"/>
    </row>
    <row r="4409" spans="4:4" x14ac:dyDescent="0.2">
      <c r="D4409" s="181"/>
    </row>
    <row r="4410" spans="4:4" x14ac:dyDescent="0.2">
      <c r="D4410" s="181"/>
    </row>
    <row r="4411" spans="4:4" x14ac:dyDescent="0.2">
      <c r="D4411" s="181"/>
    </row>
    <row r="4412" spans="4:4" x14ac:dyDescent="0.2">
      <c r="D4412" s="181"/>
    </row>
    <row r="4413" spans="4:4" x14ac:dyDescent="0.2">
      <c r="D4413" s="181"/>
    </row>
    <row r="4414" spans="4:4" x14ac:dyDescent="0.2">
      <c r="D4414" s="181"/>
    </row>
    <row r="4415" spans="4:4" x14ac:dyDescent="0.2">
      <c r="D4415" s="181"/>
    </row>
    <row r="4416" spans="4:4" x14ac:dyDescent="0.2">
      <c r="D4416" s="181"/>
    </row>
    <row r="4417" spans="4:4" x14ac:dyDescent="0.2">
      <c r="D4417" s="181"/>
    </row>
    <row r="4418" spans="4:4" x14ac:dyDescent="0.2">
      <c r="D4418" s="181"/>
    </row>
    <row r="4419" spans="4:4" x14ac:dyDescent="0.2">
      <c r="D4419" s="181"/>
    </row>
    <row r="4420" spans="4:4" x14ac:dyDescent="0.2">
      <c r="D4420" s="181"/>
    </row>
    <row r="4421" spans="4:4" x14ac:dyDescent="0.2">
      <c r="D4421" s="181"/>
    </row>
    <row r="4422" spans="4:4" x14ac:dyDescent="0.2">
      <c r="D4422" s="181"/>
    </row>
    <row r="4423" spans="4:4" x14ac:dyDescent="0.2">
      <c r="D4423" s="181"/>
    </row>
    <row r="4424" spans="4:4" x14ac:dyDescent="0.2">
      <c r="D4424" s="181"/>
    </row>
    <row r="4425" spans="4:4" x14ac:dyDescent="0.2">
      <c r="D4425" s="181"/>
    </row>
    <row r="4426" spans="4:4" x14ac:dyDescent="0.2">
      <c r="D4426" s="181"/>
    </row>
    <row r="4427" spans="4:4" x14ac:dyDescent="0.2">
      <c r="D4427" s="181"/>
    </row>
    <row r="4428" spans="4:4" x14ac:dyDescent="0.2">
      <c r="D4428" s="181"/>
    </row>
    <row r="4429" spans="4:4" x14ac:dyDescent="0.2">
      <c r="D4429" s="181"/>
    </row>
    <row r="4430" spans="4:4" x14ac:dyDescent="0.2">
      <c r="D4430" s="181"/>
    </row>
    <row r="4431" spans="4:4" x14ac:dyDescent="0.2">
      <c r="D4431" s="181"/>
    </row>
    <row r="4432" spans="4:4" x14ac:dyDescent="0.2">
      <c r="D4432" s="181"/>
    </row>
    <row r="4433" spans="4:4" x14ac:dyDescent="0.2">
      <c r="D4433" s="181"/>
    </row>
    <row r="4434" spans="4:4" x14ac:dyDescent="0.2">
      <c r="D4434" s="181"/>
    </row>
    <row r="4435" spans="4:4" x14ac:dyDescent="0.2">
      <c r="D4435" s="181"/>
    </row>
    <row r="4436" spans="4:4" x14ac:dyDescent="0.2">
      <c r="D4436" s="181"/>
    </row>
    <row r="4437" spans="4:4" x14ac:dyDescent="0.2">
      <c r="D4437" s="181"/>
    </row>
    <row r="4438" spans="4:4" x14ac:dyDescent="0.2">
      <c r="D4438" s="181"/>
    </row>
    <row r="4439" spans="4:4" x14ac:dyDescent="0.2">
      <c r="D4439" s="181"/>
    </row>
    <row r="4440" spans="4:4" x14ac:dyDescent="0.2">
      <c r="D4440" s="181"/>
    </row>
    <row r="4441" spans="4:4" x14ac:dyDescent="0.2">
      <c r="D4441" s="181"/>
    </row>
    <row r="4442" spans="4:4" x14ac:dyDescent="0.2">
      <c r="D4442" s="181"/>
    </row>
    <row r="4443" spans="4:4" x14ac:dyDescent="0.2">
      <c r="D4443" s="181"/>
    </row>
    <row r="4444" spans="4:4" x14ac:dyDescent="0.2">
      <c r="D4444" s="181"/>
    </row>
    <row r="4445" spans="4:4" x14ac:dyDescent="0.2">
      <c r="D4445" s="181"/>
    </row>
    <row r="4446" spans="4:4" x14ac:dyDescent="0.2">
      <c r="D4446" s="181"/>
    </row>
    <row r="4447" spans="4:4" x14ac:dyDescent="0.2">
      <c r="D4447" s="181"/>
    </row>
    <row r="4448" spans="4:4" x14ac:dyDescent="0.2">
      <c r="D4448" s="181"/>
    </row>
    <row r="4449" spans="4:4" x14ac:dyDescent="0.2">
      <c r="D4449" s="181"/>
    </row>
    <row r="4450" spans="4:4" x14ac:dyDescent="0.2">
      <c r="D4450" s="181"/>
    </row>
    <row r="4451" spans="4:4" x14ac:dyDescent="0.2">
      <c r="D4451" s="181"/>
    </row>
    <row r="4452" spans="4:4" x14ac:dyDescent="0.2">
      <c r="D4452" s="181"/>
    </row>
    <row r="4453" spans="4:4" x14ac:dyDescent="0.2">
      <c r="D4453" s="181"/>
    </row>
    <row r="4454" spans="4:4" x14ac:dyDescent="0.2">
      <c r="D4454" s="181"/>
    </row>
    <row r="4455" spans="4:4" x14ac:dyDescent="0.2">
      <c r="D4455" s="181"/>
    </row>
    <row r="4456" spans="4:4" x14ac:dyDescent="0.2">
      <c r="D4456" s="181"/>
    </row>
    <row r="4457" spans="4:4" x14ac:dyDescent="0.2">
      <c r="D4457" s="181"/>
    </row>
    <row r="4458" spans="4:4" x14ac:dyDescent="0.2">
      <c r="D4458" s="181"/>
    </row>
    <row r="4459" spans="4:4" x14ac:dyDescent="0.2">
      <c r="D4459" s="181"/>
    </row>
    <row r="4460" spans="4:4" x14ac:dyDescent="0.2">
      <c r="D4460" s="181"/>
    </row>
    <row r="4461" spans="4:4" x14ac:dyDescent="0.2">
      <c r="D4461" s="181"/>
    </row>
    <row r="4462" spans="4:4" x14ac:dyDescent="0.2">
      <c r="D4462" s="181"/>
    </row>
    <row r="4463" spans="4:4" x14ac:dyDescent="0.2">
      <c r="D4463" s="181"/>
    </row>
    <row r="4464" spans="4:4" x14ac:dyDescent="0.2">
      <c r="D4464" s="181"/>
    </row>
    <row r="4465" spans="4:4" x14ac:dyDescent="0.2">
      <c r="D4465" s="181"/>
    </row>
    <row r="4466" spans="4:4" x14ac:dyDescent="0.2">
      <c r="D4466" s="181"/>
    </row>
    <row r="4467" spans="4:4" x14ac:dyDescent="0.2">
      <c r="D4467" s="181"/>
    </row>
    <row r="4468" spans="4:4" x14ac:dyDescent="0.2">
      <c r="D4468" s="181"/>
    </row>
    <row r="4469" spans="4:4" x14ac:dyDescent="0.2">
      <c r="D4469" s="181"/>
    </row>
    <row r="4470" spans="4:4" x14ac:dyDescent="0.2">
      <c r="D4470" s="181"/>
    </row>
    <row r="4471" spans="4:4" x14ac:dyDescent="0.2">
      <c r="D4471" s="181"/>
    </row>
    <row r="4472" spans="4:4" x14ac:dyDescent="0.2">
      <c r="D4472" s="181"/>
    </row>
    <row r="4473" spans="4:4" x14ac:dyDescent="0.2">
      <c r="D4473" s="181"/>
    </row>
    <row r="4474" spans="4:4" x14ac:dyDescent="0.2">
      <c r="D4474" s="181"/>
    </row>
    <row r="4475" spans="4:4" x14ac:dyDescent="0.2">
      <c r="D4475" s="181"/>
    </row>
    <row r="4476" spans="4:4" x14ac:dyDescent="0.2">
      <c r="D4476" s="181"/>
    </row>
    <row r="4477" spans="4:4" x14ac:dyDescent="0.2">
      <c r="D4477" s="181"/>
    </row>
    <row r="4478" spans="4:4" x14ac:dyDescent="0.2">
      <c r="D4478" s="181"/>
    </row>
    <row r="4479" spans="4:4" x14ac:dyDescent="0.2">
      <c r="D4479" s="181"/>
    </row>
    <row r="4480" spans="4:4" x14ac:dyDescent="0.2">
      <c r="D4480" s="181"/>
    </row>
    <row r="4481" spans="4:4" x14ac:dyDescent="0.2">
      <c r="D4481" s="181"/>
    </row>
    <row r="4482" spans="4:4" x14ac:dyDescent="0.2">
      <c r="D4482" s="181"/>
    </row>
    <row r="4483" spans="4:4" x14ac:dyDescent="0.2">
      <c r="D4483" s="181"/>
    </row>
    <row r="4484" spans="4:4" x14ac:dyDescent="0.2">
      <c r="D4484" s="181"/>
    </row>
    <row r="4485" spans="4:4" x14ac:dyDescent="0.2">
      <c r="D4485" s="181"/>
    </row>
    <row r="4486" spans="4:4" x14ac:dyDescent="0.2">
      <c r="D4486" s="181"/>
    </row>
    <row r="4487" spans="4:4" x14ac:dyDescent="0.2">
      <c r="D4487" s="181"/>
    </row>
    <row r="4488" spans="4:4" x14ac:dyDescent="0.2">
      <c r="D4488" s="181"/>
    </row>
    <row r="4489" spans="4:4" x14ac:dyDescent="0.2">
      <c r="D4489" s="181"/>
    </row>
    <row r="4490" spans="4:4" x14ac:dyDescent="0.2">
      <c r="D4490" s="181"/>
    </row>
    <row r="4491" spans="4:4" x14ac:dyDescent="0.2">
      <c r="D4491" s="181"/>
    </row>
    <row r="4492" spans="4:4" x14ac:dyDescent="0.2">
      <c r="D4492" s="181"/>
    </row>
    <row r="4493" spans="4:4" x14ac:dyDescent="0.2">
      <c r="D4493" s="181"/>
    </row>
    <row r="4494" spans="4:4" x14ac:dyDescent="0.2">
      <c r="D4494" s="181"/>
    </row>
    <row r="4495" spans="4:4" x14ac:dyDescent="0.2">
      <c r="D4495" s="181"/>
    </row>
    <row r="4496" spans="4:4" x14ac:dyDescent="0.2">
      <c r="D4496" s="181"/>
    </row>
    <row r="4497" spans="4:4" x14ac:dyDescent="0.2">
      <c r="D4497" s="181"/>
    </row>
    <row r="4498" spans="4:4" x14ac:dyDescent="0.2">
      <c r="D4498" s="181"/>
    </row>
    <row r="4499" spans="4:4" x14ac:dyDescent="0.2">
      <c r="D4499" s="181"/>
    </row>
    <row r="4500" spans="4:4" x14ac:dyDescent="0.2">
      <c r="D4500" s="181"/>
    </row>
    <row r="4501" spans="4:4" x14ac:dyDescent="0.2">
      <c r="D4501" s="181"/>
    </row>
    <row r="4502" spans="4:4" x14ac:dyDescent="0.2">
      <c r="D4502" s="181"/>
    </row>
    <row r="4503" spans="4:4" x14ac:dyDescent="0.2">
      <c r="D4503" s="181"/>
    </row>
    <row r="4504" spans="4:4" x14ac:dyDescent="0.2">
      <c r="D4504" s="181"/>
    </row>
    <row r="4505" spans="4:4" x14ac:dyDescent="0.2">
      <c r="D4505" s="181"/>
    </row>
    <row r="4506" spans="4:4" x14ac:dyDescent="0.2">
      <c r="D4506" s="181"/>
    </row>
    <row r="4507" spans="4:4" x14ac:dyDescent="0.2">
      <c r="D4507" s="181"/>
    </row>
    <row r="4508" spans="4:4" x14ac:dyDescent="0.2">
      <c r="D4508" s="181"/>
    </row>
    <row r="4509" spans="4:4" x14ac:dyDescent="0.2">
      <c r="D4509" s="181"/>
    </row>
    <row r="4510" spans="4:4" x14ac:dyDescent="0.2">
      <c r="D4510" s="181"/>
    </row>
    <row r="4511" spans="4:4" x14ac:dyDescent="0.2">
      <c r="D4511" s="181"/>
    </row>
    <row r="4512" spans="4:4" x14ac:dyDescent="0.2">
      <c r="D4512" s="181"/>
    </row>
    <row r="4513" spans="4:4" x14ac:dyDescent="0.2">
      <c r="D4513" s="181"/>
    </row>
    <row r="4514" spans="4:4" x14ac:dyDescent="0.2">
      <c r="D4514" s="181"/>
    </row>
    <row r="4515" spans="4:4" x14ac:dyDescent="0.2">
      <c r="D4515" s="181"/>
    </row>
    <row r="4516" spans="4:4" x14ac:dyDescent="0.2">
      <c r="D4516" s="181"/>
    </row>
    <row r="4517" spans="4:4" x14ac:dyDescent="0.2">
      <c r="D4517" s="181"/>
    </row>
    <row r="4518" spans="4:4" x14ac:dyDescent="0.2">
      <c r="D4518" s="181"/>
    </row>
    <row r="4519" spans="4:4" x14ac:dyDescent="0.2">
      <c r="D4519" s="181"/>
    </row>
    <row r="4520" spans="4:4" x14ac:dyDescent="0.2">
      <c r="D4520" s="181"/>
    </row>
    <row r="4521" spans="4:4" x14ac:dyDescent="0.2">
      <c r="D4521" s="181"/>
    </row>
    <row r="4522" spans="4:4" x14ac:dyDescent="0.2">
      <c r="D4522" s="181"/>
    </row>
    <row r="4523" spans="4:4" x14ac:dyDescent="0.2">
      <c r="D4523" s="181"/>
    </row>
    <row r="4524" spans="4:4" x14ac:dyDescent="0.2">
      <c r="D4524" s="181"/>
    </row>
    <row r="4525" spans="4:4" x14ac:dyDescent="0.2">
      <c r="D4525" s="181"/>
    </row>
    <row r="4526" spans="4:4" x14ac:dyDescent="0.2">
      <c r="D4526" s="181"/>
    </row>
    <row r="4527" spans="4:4" x14ac:dyDescent="0.2">
      <c r="D4527" s="181"/>
    </row>
    <row r="4528" spans="4:4" x14ac:dyDescent="0.2">
      <c r="D4528" s="181"/>
    </row>
    <row r="4529" spans="4:4" x14ac:dyDescent="0.2">
      <c r="D4529" s="181"/>
    </row>
    <row r="4530" spans="4:4" x14ac:dyDescent="0.2">
      <c r="D4530" s="181"/>
    </row>
    <row r="4531" spans="4:4" x14ac:dyDescent="0.2">
      <c r="D4531" s="181"/>
    </row>
    <row r="4532" spans="4:4" x14ac:dyDescent="0.2">
      <c r="D4532" s="181"/>
    </row>
    <row r="4533" spans="4:4" x14ac:dyDescent="0.2">
      <c r="D4533" s="181"/>
    </row>
    <row r="4534" spans="4:4" x14ac:dyDescent="0.2">
      <c r="D4534" s="181"/>
    </row>
    <row r="4535" spans="4:4" x14ac:dyDescent="0.2">
      <c r="D4535" s="181"/>
    </row>
    <row r="4536" spans="4:4" x14ac:dyDescent="0.2">
      <c r="D4536" s="181"/>
    </row>
    <row r="4537" spans="4:4" x14ac:dyDescent="0.2">
      <c r="D4537" s="181"/>
    </row>
    <row r="4538" spans="4:4" x14ac:dyDescent="0.2">
      <c r="D4538" s="181"/>
    </row>
    <row r="4539" spans="4:4" x14ac:dyDescent="0.2">
      <c r="D4539" s="181"/>
    </row>
    <row r="4540" spans="4:4" x14ac:dyDescent="0.2">
      <c r="D4540" s="181"/>
    </row>
    <row r="4541" spans="4:4" x14ac:dyDescent="0.2">
      <c r="D4541" s="181"/>
    </row>
    <row r="4542" spans="4:4" x14ac:dyDescent="0.2">
      <c r="D4542" s="181"/>
    </row>
    <row r="4543" spans="4:4" x14ac:dyDescent="0.2">
      <c r="D4543" s="181"/>
    </row>
    <row r="4544" spans="4:4" x14ac:dyDescent="0.2">
      <c r="D4544" s="181"/>
    </row>
    <row r="4545" spans="4:4" x14ac:dyDescent="0.2">
      <c r="D4545" s="181"/>
    </row>
    <row r="4546" spans="4:4" x14ac:dyDescent="0.2">
      <c r="D4546" s="181"/>
    </row>
    <row r="4547" spans="4:4" x14ac:dyDescent="0.2">
      <c r="D4547" s="181"/>
    </row>
    <row r="4548" spans="4:4" x14ac:dyDescent="0.2">
      <c r="D4548" s="181"/>
    </row>
    <row r="4549" spans="4:4" x14ac:dyDescent="0.2">
      <c r="D4549" s="181"/>
    </row>
    <row r="4550" spans="4:4" x14ac:dyDescent="0.2">
      <c r="D4550" s="181"/>
    </row>
    <row r="4551" spans="4:4" x14ac:dyDescent="0.2">
      <c r="D4551" s="181"/>
    </row>
    <row r="4552" spans="4:4" x14ac:dyDescent="0.2">
      <c r="D4552" s="181"/>
    </row>
    <row r="4553" spans="4:4" x14ac:dyDescent="0.2">
      <c r="D4553" s="181"/>
    </row>
    <row r="4554" spans="4:4" x14ac:dyDescent="0.2">
      <c r="D4554" s="181"/>
    </row>
    <row r="4555" spans="4:4" x14ac:dyDescent="0.2">
      <c r="D4555" s="181"/>
    </row>
    <row r="4556" spans="4:4" x14ac:dyDescent="0.2">
      <c r="D4556" s="181"/>
    </row>
    <row r="4557" spans="4:4" x14ac:dyDescent="0.2">
      <c r="D4557" s="181"/>
    </row>
    <row r="4558" spans="4:4" x14ac:dyDescent="0.2">
      <c r="D4558" s="181"/>
    </row>
    <row r="4559" spans="4:4" x14ac:dyDescent="0.2">
      <c r="D4559" s="181"/>
    </row>
    <row r="4560" spans="4:4" x14ac:dyDescent="0.2">
      <c r="D4560" s="181"/>
    </row>
    <row r="4561" spans="4:4" x14ac:dyDescent="0.2">
      <c r="D4561" s="181"/>
    </row>
    <row r="4562" spans="4:4" x14ac:dyDescent="0.2">
      <c r="D4562" s="181"/>
    </row>
    <row r="4563" spans="4:4" x14ac:dyDescent="0.2">
      <c r="D4563" s="181"/>
    </row>
    <row r="4564" spans="4:4" x14ac:dyDescent="0.2">
      <c r="D4564" s="181"/>
    </row>
    <row r="4565" spans="4:4" x14ac:dyDescent="0.2">
      <c r="D4565" s="181"/>
    </row>
    <row r="4566" spans="4:4" x14ac:dyDescent="0.2">
      <c r="D4566" s="181"/>
    </row>
    <row r="4567" spans="4:4" x14ac:dyDescent="0.2">
      <c r="D4567" s="181"/>
    </row>
    <row r="4568" spans="4:4" x14ac:dyDescent="0.2">
      <c r="D4568" s="181"/>
    </row>
    <row r="4569" spans="4:4" x14ac:dyDescent="0.2">
      <c r="D4569" s="181"/>
    </row>
    <row r="4570" spans="4:4" x14ac:dyDescent="0.2">
      <c r="D4570" s="181"/>
    </row>
    <row r="4571" spans="4:4" x14ac:dyDescent="0.2">
      <c r="D4571" s="181"/>
    </row>
    <row r="4572" spans="4:4" x14ac:dyDescent="0.2">
      <c r="D4572" s="181"/>
    </row>
    <row r="4573" spans="4:4" x14ac:dyDescent="0.2">
      <c r="D4573" s="181"/>
    </row>
    <row r="4574" spans="4:4" x14ac:dyDescent="0.2">
      <c r="D4574" s="181"/>
    </row>
    <row r="4575" spans="4:4" x14ac:dyDescent="0.2">
      <c r="D4575" s="181"/>
    </row>
    <row r="4576" spans="4:4" x14ac:dyDescent="0.2">
      <c r="D4576" s="181"/>
    </row>
    <row r="4577" spans="4:4" x14ac:dyDescent="0.2">
      <c r="D4577" s="181"/>
    </row>
    <row r="4578" spans="4:4" x14ac:dyDescent="0.2">
      <c r="D4578" s="181"/>
    </row>
    <row r="4579" spans="4:4" x14ac:dyDescent="0.2">
      <c r="D4579" s="181"/>
    </row>
    <row r="4580" spans="4:4" x14ac:dyDescent="0.2">
      <c r="D4580" s="181"/>
    </row>
    <row r="4581" spans="4:4" x14ac:dyDescent="0.2">
      <c r="D4581" s="181"/>
    </row>
    <row r="4582" spans="4:4" x14ac:dyDescent="0.2">
      <c r="D4582" s="181"/>
    </row>
    <row r="4583" spans="4:4" x14ac:dyDescent="0.2">
      <c r="D4583" s="181"/>
    </row>
    <row r="4584" spans="4:4" x14ac:dyDescent="0.2">
      <c r="D4584" s="181"/>
    </row>
    <row r="4585" spans="4:4" x14ac:dyDescent="0.2">
      <c r="D4585" s="181"/>
    </row>
    <row r="4586" spans="4:4" x14ac:dyDescent="0.2">
      <c r="D4586" s="181"/>
    </row>
    <row r="4587" spans="4:4" x14ac:dyDescent="0.2">
      <c r="D4587" s="181"/>
    </row>
    <row r="4588" spans="4:4" x14ac:dyDescent="0.2">
      <c r="D4588" s="181"/>
    </row>
    <row r="4589" spans="4:4" x14ac:dyDescent="0.2">
      <c r="D4589" s="181"/>
    </row>
    <row r="4590" spans="4:4" x14ac:dyDescent="0.2">
      <c r="D4590" s="181"/>
    </row>
    <row r="4591" spans="4:4" x14ac:dyDescent="0.2">
      <c r="D4591" s="181"/>
    </row>
    <row r="4592" spans="4:4" x14ac:dyDescent="0.2">
      <c r="D4592" s="181"/>
    </row>
    <row r="4593" spans="4:4" x14ac:dyDescent="0.2">
      <c r="D4593" s="181"/>
    </row>
    <row r="4594" spans="4:4" x14ac:dyDescent="0.2">
      <c r="D4594" s="181"/>
    </row>
    <row r="4595" spans="4:4" x14ac:dyDescent="0.2">
      <c r="D4595" s="181"/>
    </row>
    <row r="4596" spans="4:4" x14ac:dyDescent="0.2">
      <c r="D4596" s="181"/>
    </row>
    <row r="4597" spans="4:4" x14ac:dyDescent="0.2">
      <c r="D4597" s="181"/>
    </row>
    <row r="4598" spans="4:4" x14ac:dyDescent="0.2">
      <c r="D4598" s="181"/>
    </row>
    <row r="4599" spans="4:4" x14ac:dyDescent="0.2">
      <c r="D4599" s="181"/>
    </row>
    <row r="4600" spans="4:4" x14ac:dyDescent="0.2">
      <c r="D4600" s="181"/>
    </row>
    <row r="4601" spans="4:4" x14ac:dyDescent="0.2">
      <c r="D4601" s="181"/>
    </row>
    <row r="4602" spans="4:4" x14ac:dyDescent="0.2">
      <c r="D4602" s="181"/>
    </row>
    <row r="4603" spans="4:4" x14ac:dyDescent="0.2">
      <c r="D4603" s="181"/>
    </row>
    <row r="4604" spans="4:4" x14ac:dyDescent="0.2">
      <c r="D4604" s="181"/>
    </row>
    <row r="4605" spans="4:4" x14ac:dyDescent="0.2">
      <c r="D4605" s="181"/>
    </row>
    <row r="4606" spans="4:4" x14ac:dyDescent="0.2">
      <c r="D4606" s="181"/>
    </row>
    <row r="4607" spans="4:4" x14ac:dyDescent="0.2">
      <c r="D4607" s="181"/>
    </row>
    <row r="4608" spans="4:4" x14ac:dyDescent="0.2">
      <c r="D4608" s="181"/>
    </row>
    <row r="4609" spans="4:4" x14ac:dyDescent="0.2">
      <c r="D4609" s="181"/>
    </row>
    <row r="4610" spans="4:4" x14ac:dyDescent="0.2">
      <c r="D4610" s="181"/>
    </row>
    <row r="4611" spans="4:4" x14ac:dyDescent="0.2">
      <c r="D4611" s="181"/>
    </row>
    <row r="4612" spans="4:4" x14ac:dyDescent="0.2">
      <c r="D4612" s="181"/>
    </row>
    <row r="4613" spans="4:4" x14ac:dyDescent="0.2">
      <c r="D4613" s="181"/>
    </row>
    <row r="4614" spans="4:4" x14ac:dyDescent="0.2">
      <c r="D4614" s="181"/>
    </row>
    <row r="4615" spans="4:4" x14ac:dyDescent="0.2">
      <c r="D4615" s="181"/>
    </row>
    <row r="4616" spans="4:4" x14ac:dyDescent="0.2">
      <c r="D4616" s="181"/>
    </row>
    <row r="4617" spans="4:4" x14ac:dyDescent="0.2">
      <c r="D4617" s="181"/>
    </row>
    <row r="4618" spans="4:4" x14ac:dyDescent="0.2">
      <c r="D4618" s="181"/>
    </row>
    <row r="4619" spans="4:4" x14ac:dyDescent="0.2">
      <c r="D4619" s="181"/>
    </row>
    <row r="4620" spans="4:4" x14ac:dyDescent="0.2">
      <c r="D4620" s="181"/>
    </row>
    <row r="4621" spans="4:4" x14ac:dyDescent="0.2">
      <c r="D4621" s="181"/>
    </row>
    <row r="4622" spans="4:4" x14ac:dyDescent="0.2">
      <c r="D4622" s="181"/>
    </row>
    <row r="4623" spans="4:4" x14ac:dyDescent="0.2">
      <c r="D4623" s="181"/>
    </row>
    <row r="4624" spans="4:4" x14ac:dyDescent="0.2">
      <c r="D4624" s="181"/>
    </row>
    <row r="4625" spans="4:4" x14ac:dyDescent="0.2">
      <c r="D4625" s="181"/>
    </row>
    <row r="4626" spans="4:4" x14ac:dyDescent="0.2">
      <c r="D4626" s="181"/>
    </row>
    <row r="4627" spans="4:4" x14ac:dyDescent="0.2">
      <c r="D4627" s="181"/>
    </row>
    <row r="4628" spans="4:4" x14ac:dyDescent="0.2">
      <c r="D4628" s="181"/>
    </row>
    <row r="4629" spans="4:4" x14ac:dyDescent="0.2">
      <c r="D4629" s="181"/>
    </row>
    <row r="4630" spans="4:4" x14ac:dyDescent="0.2">
      <c r="D4630" s="181"/>
    </row>
    <row r="4631" spans="4:4" x14ac:dyDescent="0.2">
      <c r="D4631" s="181"/>
    </row>
    <row r="4632" spans="4:4" x14ac:dyDescent="0.2">
      <c r="D4632" s="181"/>
    </row>
    <row r="4633" spans="4:4" x14ac:dyDescent="0.2">
      <c r="D4633" s="181"/>
    </row>
    <row r="4634" spans="4:4" x14ac:dyDescent="0.2">
      <c r="D4634" s="181"/>
    </row>
    <row r="4635" spans="4:4" x14ac:dyDescent="0.2">
      <c r="D4635" s="181"/>
    </row>
    <row r="4636" spans="4:4" x14ac:dyDescent="0.2">
      <c r="D4636" s="181"/>
    </row>
    <row r="4637" spans="4:4" x14ac:dyDescent="0.2">
      <c r="D4637" s="181"/>
    </row>
    <row r="4638" spans="4:4" x14ac:dyDescent="0.2">
      <c r="D4638" s="181"/>
    </row>
    <row r="4639" spans="4:4" x14ac:dyDescent="0.2">
      <c r="D4639" s="181"/>
    </row>
    <row r="4640" spans="4:4" x14ac:dyDescent="0.2">
      <c r="D4640" s="181"/>
    </row>
    <row r="4641" spans="4:4" x14ac:dyDescent="0.2">
      <c r="D4641" s="181"/>
    </row>
    <row r="4642" spans="4:4" x14ac:dyDescent="0.2">
      <c r="D4642" s="181"/>
    </row>
    <row r="4643" spans="4:4" x14ac:dyDescent="0.2">
      <c r="D4643" s="181"/>
    </row>
    <row r="4644" spans="4:4" x14ac:dyDescent="0.2">
      <c r="D4644" s="181"/>
    </row>
    <row r="4645" spans="4:4" x14ac:dyDescent="0.2">
      <c r="D4645" s="181"/>
    </row>
    <row r="4646" spans="4:4" x14ac:dyDescent="0.2">
      <c r="D4646" s="181"/>
    </row>
    <row r="4647" spans="4:4" x14ac:dyDescent="0.2">
      <c r="D4647" s="181"/>
    </row>
    <row r="4648" spans="4:4" x14ac:dyDescent="0.2">
      <c r="D4648" s="181"/>
    </row>
    <row r="4649" spans="4:4" x14ac:dyDescent="0.2">
      <c r="D4649" s="181"/>
    </row>
    <row r="4650" spans="4:4" x14ac:dyDescent="0.2">
      <c r="D4650" s="181"/>
    </row>
    <row r="4651" spans="4:4" x14ac:dyDescent="0.2">
      <c r="D4651" s="181"/>
    </row>
    <row r="4652" spans="4:4" x14ac:dyDescent="0.2">
      <c r="D4652" s="181"/>
    </row>
    <row r="4653" spans="4:4" x14ac:dyDescent="0.2">
      <c r="D4653" s="181"/>
    </row>
    <row r="4654" spans="4:4" x14ac:dyDescent="0.2">
      <c r="D4654" s="181"/>
    </row>
    <row r="4655" spans="4:4" x14ac:dyDescent="0.2">
      <c r="D4655" s="181"/>
    </row>
    <row r="4656" spans="4:4" x14ac:dyDescent="0.2">
      <c r="D4656" s="181"/>
    </row>
    <row r="4657" spans="4:4" x14ac:dyDescent="0.2">
      <c r="D4657" s="181"/>
    </row>
    <row r="4658" spans="4:4" x14ac:dyDescent="0.2">
      <c r="D4658" s="181"/>
    </row>
    <row r="4659" spans="4:4" x14ac:dyDescent="0.2">
      <c r="D4659" s="181"/>
    </row>
    <row r="4660" spans="4:4" x14ac:dyDescent="0.2">
      <c r="D4660" s="181"/>
    </row>
    <row r="4661" spans="4:4" x14ac:dyDescent="0.2">
      <c r="D4661" s="181"/>
    </row>
    <row r="4662" spans="4:4" x14ac:dyDescent="0.2">
      <c r="D4662" s="181"/>
    </row>
    <row r="4663" spans="4:4" x14ac:dyDescent="0.2">
      <c r="D4663" s="181"/>
    </row>
    <row r="4664" spans="4:4" x14ac:dyDescent="0.2">
      <c r="D4664" s="181"/>
    </row>
    <row r="4665" spans="4:4" x14ac:dyDescent="0.2">
      <c r="D4665" s="181"/>
    </row>
    <row r="4666" spans="4:4" x14ac:dyDescent="0.2">
      <c r="D4666" s="181"/>
    </row>
    <row r="4667" spans="4:4" x14ac:dyDescent="0.2">
      <c r="D4667" s="181"/>
    </row>
    <row r="4668" spans="4:4" x14ac:dyDescent="0.2">
      <c r="D4668" s="181"/>
    </row>
    <row r="4669" spans="4:4" x14ac:dyDescent="0.2">
      <c r="D4669" s="181"/>
    </row>
    <row r="4670" spans="4:4" x14ac:dyDescent="0.2">
      <c r="D4670" s="181"/>
    </row>
    <row r="4671" spans="4:4" x14ac:dyDescent="0.2">
      <c r="D4671" s="181"/>
    </row>
    <row r="4672" spans="4:4" x14ac:dyDescent="0.2">
      <c r="D4672" s="181"/>
    </row>
    <row r="4673" spans="4:4" x14ac:dyDescent="0.2">
      <c r="D4673" s="181"/>
    </row>
    <row r="4674" spans="4:4" x14ac:dyDescent="0.2">
      <c r="D4674" s="181"/>
    </row>
    <row r="4675" spans="4:4" x14ac:dyDescent="0.2">
      <c r="D4675" s="181"/>
    </row>
    <row r="4676" spans="4:4" x14ac:dyDescent="0.2">
      <c r="D4676" s="181"/>
    </row>
    <row r="4677" spans="4:4" x14ac:dyDescent="0.2">
      <c r="D4677" s="181"/>
    </row>
    <row r="4678" spans="4:4" x14ac:dyDescent="0.2">
      <c r="D4678" s="181"/>
    </row>
    <row r="4679" spans="4:4" x14ac:dyDescent="0.2">
      <c r="D4679" s="181"/>
    </row>
    <row r="4680" spans="4:4" x14ac:dyDescent="0.2">
      <c r="D4680" s="181"/>
    </row>
    <row r="4681" spans="4:4" x14ac:dyDescent="0.2">
      <c r="D4681" s="181"/>
    </row>
    <row r="4682" spans="4:4" x14ac:dyDescent="0.2">
      <c r="D4682" s="181"/>
    </row>
    <row r="4683" spans="4:4" x14ac:dyDescent="0.2">
      <c r="D4683" s="181"/>
    </row>
    <row r="4684" spans="4:4" x14ac:dyDescent="0.2">
      <c r="D4684" s="181"/>
    </row>
    <row r="4685" spans="4:4" x14ac:dyDescent="0.2">
      <c r="D4685" s="181"/>
    </row>
    <row r="4686" spans="4:4" x14ac:dyDescent="0.2">
      <c r="D4686" s="181"/>
    </row>
    <row r="4687" spans="4:4" x14ac:dyDescent="0.2">
      <c r="D4687" s="181"/>
    </row>
    <row r="4688" spans="4:4" x14ac:dyDescent="0.2">
      <c r="D4688" s="181"/>
    </row>
    <row r="4689" spans="4:4" x14ac:dyDescent="0.2">
      <c r="D4689" s="181"/>
    </row>
    <row r="4690" spans="4:4" x14ac:dyDescent="0.2">
      <c r="D4690" s="181"/>
    </row>
    <row r="4691" spans="4:4" x14ac:dyDescent="0.2">
      <c r="D4691" s="181"/>
    </row>
    <row r="4692" spans="4:4" x14ac:dyDescent="0.2">
      <c r="D4692" s="181"/>
    </row>
    <row r="4693" spans="4:4" x14ac:dyDescent="0.2">
      <c r="D4693" s="181"/>
    </row>
    <row r="4694" spans="4:4" x14ac:dyDescent="0.2">
      <c r="D4694" s="181"/>
    </row>
    <row r="4695" spans="4:4" x14ac:dyDescent="0.2">
      <c r="D4695" s="181"/>
    </row>
    <row r="4696" spans="4:4" x14ac:dyDescent="0.2">
      <c r="D4696" s="181"/>
    </row>
    <row r="4697" spans="4:4" x14ac:dyDescent="0.2">
      <c r="D4697" s="181"/>
    </row>
    <row r="4698" spans="4:4" x14ac:dyDescent="0.2">
      <c r="D4698" s="181"/>
    </row>
    <row r="4699" spans="4:4" x14ac:dyDescent="0.2">
      <c r="D4699" s="181"/>
    </row>
    <row r="4700" spans="4:4" x14ac:dyDescent="0.2">
      <c r="D4700" s="181"/>
    </row>
    <row r="4701" spans="4:4" x14ac:dyDescent="0.2">
      <c r="D4701" s="181"/>
    </row>
    <row r="4702" spans="4:4" x14ac:dyDescent="0.2">
      <c r="D4702" s="181"/>
    </row>
    <row r="4703" spans="4:4" x14ac:dyDescent="0.2">
      <c r="D4703" s="181"/>
    </row>
    <row r="4704" spans="4:4" x14ac:dyDescent="0.2">
      <c r="D4704" s="181"/>
    </row>
    <row r="4705" spans="4:4" x14ac:dyDescent="0.2">
      <c r="D4705" s="181"/>
    </row>
    <row r="4706" spans="4:4" x14ac:dyDescent="0.2">
      <c r="D4706" s="181"/>
    </row>
    <row r="4707" spans="4:4" x14ac:dyDescent="0.2">
      <c r="D4707" s="181"/>
    </row>
    <row r="4708" spans="4:4" x14ac:dyDescent="0.2">
      <c r="D4708" s="181"/>
    </row>
    <row r="4709" spans="4:4" x14ac:dyDescent="0.2">
      <c r="D4709" s="181"/>
    </row>
    <row r="4710" spans="4:4" x14ac:dyDescent="0.2">
      <c r="D4710" s="181"/>
    </row>
    <row r="4711" spans="4:4" x14ac:dyDescent="0.2">
      <c r="D4711" s="181"/>
    </row>
    <row r="4712" spans="4:4" x14ac:dyDescent="0.2">
      <c r="D4712" s="181"/>
    </row>
    <row r="4713" spans="4:4" x14ac:dyDescent="0.2">
      <c r="D4713" s="181"/>
    </row>
    <row r="4714" spans="4:4" x14ac:dyDescent="0.2">
      <c r="D4714" s="181"/>
    </row>
    <row r="4715" spans="4:4" x14ac:dyDescent="0.2">
      <c r="D4715" s="181"/>
    </row>
    <row r="4716" spans="4:4" x14ac:dyDescent="0.2">
      <c r="D4716" s="181"/>
    </row>
    <row r="4717" spans="4:4" x14ac:dyDescent="0.2">
      <c r="D4717" s="181"/>
    </row>
    <row r="4718" spans="4:4" x14ac:dyDescent="0.2">
      <c r="D4718" s="181"/>
    </row>
    <row r="4719" spans="4:4" x14ac:dyDescent="0.2">
      <c r="D4719" s="181"/>
    </row>
    <row r="4720" spans="4:4" x14ac:dyDescent="0.2">
      <c r="D4720" s="181"/>
    </row>
    <row r="4721" spans="4:4" x14ac:dyDescent="0.2">
      <c r="D4721" s="181"/>
    </row>
    <row r="4722" spans="4:4" x14ac:dyDescent="0.2">
      <c r="D4722" s="181"/>
    </row>
    <row r="4723" spans="4:4" x14ac:dyDescent="0.2">
      <c r="D4723" s="181"/>
    </row>
    <row r="4724" spans="4:4" x14ac:dyDescent="0.2">
      <c r="D4724" s="181"/>
    </row>
    <row r="4725" spans="4:4" x14ac:dyDescent="0.2">
      <c r="D4725" s="181"/>
    </row>
    <row r="4726" spans="4:4" x14ac:dyDescent="0.2">
      <c r="D4726" s="181"/>
    </row>
    <row r="4727" spans="4:4" x14ac:dyDescent="0.2">
      <c r="D4727" s="181"/>
    </row>
    <row r="4728" spans="4:4" x14ac:dyDescent="0.2">
      <c r="D4728" s="181"/>
    </row>
    <row r="4729" spans="4:4" x14ac:dyDescent="0.2">
      <c r="D4729" s="181"/>
    </row>
    <row r="4730" spans="4:4" x14ac:dyDescent="0.2">
      <c r="D4730" s="181"/>
    </row>
    <row r="4731" spans="4:4" x14ac:dyDescent="0.2">
      <c r="D4731" s="181"/>
    </row>
    <row r="4732" spans="4:4" x14ac:dyDescent="0.2">
      <c r="D4732" s="181"/>
    </row>
    <row r="4733" spans="4:4" x14ac:dyDescent="0.2">
      <c r="D4733" s="181"/>
    </row>
    <row r="4734" spans="4:4" x14ac:dyDescent="0.2">
      <c r="D4734" s="181"/>
    </row>
    <row r="4735" spans="4:4" x14ac:dyDescent="0.2">
      <c r="D4735" s="181"/>
    </row>
    <row r="4736" spans="4:4" x14ac:dyDescent="0.2">
      <c r="D4736" s="181"/>
    </row>
    <row r="4737" spans="4:4" x14ac:dyDescent="0.2">
      <c r="D4737" s="181"/>
    </row>
    <row r="4738" spans="4:4" x14ac:dyDescent="0.2">
      <c r="D4738" s="181"/>
    </row>
    <row r="4739" spans="4:4" x14ac:dyDescent="0.2">
      <c r="D4739" s="181"/>
    </row>
    <row r="4740" spans="4:4" x14ac:dyDescent="0.2">
      <c r="D4740" s="181"/>
    </row>
    <row r="4741" spans="4:4" x14ac:dyDescent="0.2">
      <c r="D4741" s="181"/>
    </row>
    <row r="4742" spans="4:4" x14ac:dyDescent="0.2">
      <c r="D4742" s="181"/>
    </row>
    <row r="4743" spans="4:4" x14ac:dyDescent="0.2">
      <c r="D4743" s="181"/>
    </row>
    <row r="4744" spans="4:4" x14ac:dyDescent="0.2">
      <c r="D4744" s="181"/>
    </row>
    <row r="4745" spans="4:4" x14ac:dyDescent="0.2">
      <c r="D4745" s="181"/>
    </row>
    <row r="4746" spans="4:4" x14ac:dyDescent="0.2">
      <c r="D4746" s="181"/>
    </row>
    <row r="4747" spans="4:4" x14ac:dyDescent="0.2">
      <c r="D4747" s="181"/>
    </row>
    <row r="4748" spans="4:4" x14ac:dyDescent="0.2">
      <c r="D4748" s="181"/>
    </row>
    <row r="4749" spans="4:4" x14ac:dyDescent="0.2">
      <c r="D4749" s="181"/>
    </row>
    <row r="4750" spans="4:4" x14ac:dyDescent="0.2">
      <c r="D4750" s="181"/>
    </row>
    <row r="4751" spans="4:4" x14ac:dyDescent="0.2">
      <c r="D4751" s="181"/>
    </row>
    <row r="4752" spans="4:4" x14ac:dyDescent="0.2">
      <c r="D4752" s="181"/>
    </row>
    <row r="4753" spans="4:4" x14ac:dyDescent="0.2">
      <c r="D4753" s="181"/>
    </row>
    <row r="4754" spans="4:4" x14ac:dyDescent="0.2">
      <c r="D4754" s="181"/>
    </row>
    <row r="4755" spans="4:4" x14ac:dyDescent="0.2">
      <c r="D4755" s="181"/>
    </row>
    <row r="4756" spans="4:4" x14ac:dyDescent="0.2">
      <c r="D4756" s="181"/>
    </row>
    <row r="4757" spans="4:4" x14ac:dyDescent="0.2">
      <c r="D4757" s="181"/>
    </row>
    <row r="4758" spans="4:4" x14ac:dyDescent="0.2">
      <c r="D4758" s="181"/>
    </row>
    <row r="4759" spans="4:4" x14ac:dyDescent="0.2">
      <c r="D4759" s="181"/>
    </row>
    <row r="4760" spans="4:4" x14ac:dyDescent="0.2">
      <c r="D4760" s="181"/>
    </row>
    <row r="4761" spans="4:4" x14ac:dyDescent="0.2">
      <c r="D4761" s="181"/>
    </row>
    <row r="4762" spans="4:4" x14ac:dyDescent="0.2">
      <c r="D4762" s="181"/>
    </row>
    <row r="4763" spans="4:4" x14ac:dyDescent="0.2">
      <c r="D4763" s="181"/>
    </row>
    <row r="4764" spans="4:4" x14ac:dyDescent="0.2">
      <c r="D4764" s="181"/>
    </row>
    <row r="4765" spans="4:4" x14ac:dyDescent="0.2">
      <c r="D4765" s="181"/>
    </row>
    <row r="4766" spans="4:4" x14ac:dyDescent="0.2">
      <c r="D4766" s="181"/>
    </row>
    <row r="4767" spans="4:4" x14ac:dyDescent="0.2">
      <c r="D4767" s="181"/>
    </row>
    <row r="4768" spans="4:4" x14ac:dyDescent="0.2">
      <c r="D4768" s="181"/>
    </row>
    <row r="4769" spans="4:4" x14ac:dyDescent="0.2">
      <c r="D4769" s="181"/>
    </row>
    <row r="4770" spans="4:4" x14ac:dyDescent="0.2">
      <c r="D4770" s="181"/>
    </row>
    <row r="4771" spans="4:4" x14ac:dyDescent="0.2">
      <c r="D4771" s="181"/>
    </row>
    <row r="4772" spans="4:4" x14ac:dyDescent="0.2">
      <c r="D4772" s="181"/>
    </row>
    <row r="4773" spans="4:4" x14ac:dyDescent="0.2">
      <c r="D4773" s="181"/>
    </row>
    <row r="4774" spans="4:4" x14ac:dyDescent="0.2">
      <c r="D4774" s="181"/>
    </row>
    <row r="4775" spans="4:4" x14ac:dyDescent="0.2">
      <c r="D4775" s="181"/>
    </row>
    <row r="4776" spans="4:4" x14ac:dyDescent="0.2">
      <c r="D4776" s="181"/>
    </row>
    <row r="4777" spans="4:4" x14ac:dyDescent="0.2">
      <c r="D4777" s="181"/>
    </row>
    <row r="4778" spans="4:4" x14ac:dyDescent="0.2">
      <c r="D4778" s="181"/>
    </row>
    <row r="4779" spans="4:4" x14ac:dyDescent="0.2">
      <c r="D4779" s="181"/>
    </row>
    <row r="4780" spans="4:4" x14ac:dyDescent="0.2">
      <c r="D4780" s="181"/>
    </row>
    <row r="4781" spans="4:4" x14ac:dyDescent="0.2">
      <c r="D4781" s="181"/>
    </row>
    <row r="4782" spans="4:4" x14ac:dyDescent="0.2">
      <c r="D4782" s="181"/>
    </row>
    <row r="4783" spans="4:4" x14ac:dyDescent="0.2">
      <c r="D4783" s="181"/>
    </row>
    <row r="4784" spans="4:4" x14ac:dyDescent="0.2">
      <c r="D4784" s="181"/>
    </row>
    <row r="4785" spans="4:4" x14ac:dyDescent="0.2">
      <c r="D4785" s="181"/>
    </row>
    <row r="4786" spans="4:4" x14ac:dyDescent="0.2">
      <c r="D4786" s="181"/>
    </row>
    <row r="4787" spans="4:4" x14ac:dyDescent="0.2">
      <c r="D4787" s="181"/>
    </row>
    <row r="4788" spans="4:4" x14ac:dyDescent="0.2">
      <c r="D4788" s="181"/>
    </row>
    <row r="4789" spans="4:4" x14ac:dyDescent="0.2">
      <c r="D4789" s="181"/>
    </row>
    <row r="4790" spans="4:4" x14ac:dyDescent="0.2">
      <c r="D4790" s="181"/>
    </row>
    <row r="4791" spans="4:4" x14ac:dyDescent="0.2">
      <c r="D4791" s="181"/>
    </row>
    <row r="4792" spans="4:4" x14ac:dyDescent="0.2">
      <c r="D4792" s="181"/>
    </row>
    <row r="4793" spans="4:4" x14ac:dyDescent="0.2">
      <c r="D4793" s="181"/>
    </row>
    <row r="4794" spans="4:4" x14ac:dyDescent="0.2">
      <c r="D4794" s="181"/>
    </row>
    <row r="4795" spans="4:4" x14ac:dyDescent="0.2">
      <c r="D4795" s="181"/>
    </row>
    <row r="4796" spans="4:4" x14ac:dyDescent="0.2">
      <c r="D4796" s="181"/>
    </row>
    <row r="4797" spans="4:4" x14ac:dyDescent="0.2">
      <c r="D4797" s="181"/>
    </row>
    <row r="4798" spans="4:4" x14ac:dyDescent="0.2">
      <c r="D4798" s="181"/>
    </row>
    <row r="4799" spans="4:4" x14ac:dyDescent="0.2">
      <c r="D4799" s="181"/>
    </row>
    <row r="4800" spans="4:4" x14ac:dyDescent="0.2">
      <c r="D4800" s="181"/>
    </row>
    <row r="4801" spans="4:4" x14ac:dyDescent="0.2">
      <c r="D4801" s="181"/>
    </row>
    <row r="4802" spans="4:4" x14ac:dyDescent="0.2">
      <c r="D4802" s="181"/>
    </row>
    <row r="4803" spans="4:4" x14ac:dyDescent="0.2">
      <c r="D4803" s="181"/>
    </row>
    <row r="4804" spans="4:4" x14ac:dyDescent="0.2">
      <c r="D4804" s="181"/>
    </row>
    <row r="4805" spans="4:4" x14ac:dyDescent="0.2">
      <c r="D4805" s="181"/>
    </row>
    <row r="4806" spans="4:4" x14ac:dyDescent="0.2">
      <c r="D4806" s="181"/>
    </row>
    <row r="4807" spans="4:4" x14ac:dyDescent="0.2">
      <c r="D4807" s="181"/>
    </row>
    <row r="4808" spans="4:4" x14ac:dyDescent="0.2">
      <c r="D4808" s="181"/>
    </row>
    <row r="4809" spans="4:4" x14ac:dyDescent="0.2">
      <c r="D4809" s="181"/>
    </row>
    <row r="4810" spans="4:4" x14ac:dyDescent="0.2">
      <c r="D4810" s="181"/>
    </row>
    <row r="4811" spans="4:4" x14ac:dyDescent="0.2">
      <c r="D4811" s="181"/>
    </row>
    <row r="4812" spans="4:4" x14ac:dyDescent="0.2">
      <c r="D4812" s="181"/>
    </row>
    <row r="4813" spans="4:4" x14ac:dyDescent="0.2">
      <c r="D4813" s="181"/>
    </row>
    <row r="4814" spans="4:4" x14ac:dyDescent="0.2">
      <c r="D4814" s="181"/>
    </row>
    <row r="4815" spans="4:4" x14ac:dyDescent="0.2">
      <c r="D4815" s="181"/>
    </row>
    <row r="4816" spans="4:4" x14ac:dyDescent="0.2">
      <c r="D4816" s="181"/>
    </row>
    <row r="4817" spans="4:4" x14ac:dyDescent="0.2">
      <c r="D4817" s="181"/>
    </row>
    <row r="4818" spans="4:4" x14ac:dyDescent="0.2">
      <c r="D4818" s="181"/>
    </row>
    <row r="4819" spans="4:4" x14ac:dyDescent="0.2">
      <c r="D4819" s="181"/>
    </row>
    <row r="4820" spans="4:4" x14ac:dyDescent="0.2">
      <c r="D4820" s="181"/>
    </row>
    <row r="4821" spans="4:4" x14ac:dyDescent="0.2">
      <c r="D4821" s="181"/>
    </row>
    <row r="4822" spans="4:4" x14ac:dyDescent="0.2">
      <c r="D4822" s="181"/>
    </row>
    <row r="4823" spans="4:4" x14ac:dyDescent="0.2">
      <c r="D4823" s="181"/>
    </row>
    <row r="4824" spans="4:4" x14ac:dyDescent="0.2">
      <c r="D4824" s="181"/>
    </row>
    <row r="4825" spans="4:4" x14ac:dyDescent="0.2">
      <c r="D4825" s="181"/>
    </row>
    <row r="4826" spans="4:4" x14ac:dyDescent="0.2">
      <c r="D4826" s="181"/>
    </row>
    <row r="4827" spans="4:4" x14ac:dyDescent="0.2">
      <c r="D4827" s="181"/>
    </row>
    <row r="4828" spans="4:4" x14ac:dyDescent="0.2">
      <c r="D4828" s="181"/>
    </row>
    <row r="4829" spans="4:4" x14ac:dyDescent="0.2">
      <c r="D4829" s="181"/>
    </row>
    <row r="4830" spans="4:4" x14ac:dyDescent="0.2">
      <c r="D4830" s="181"/>
    </row>
    <row r="4831" spans="4:4" x14ac:dyDescent="0.2">
      <c r="D4831" s="181"/>
    </row>
    <row r="4832" spans="4:4" x14ac:dyDescent="0.2">
      <c r="D4832" s="181"/>
    </row>
    <row r="4833" spans="4:4" x14ac:dyDescent="0.2">
      <c r="D4833" s="181"/>
    </row>
    <row r="4834" spans="4:4" x14ac:dyDescent="0.2">
      <c r="D4834" s="181"/>
    </row>
    <row r="4835" spans="4:4" x14ac:dyDescent="0.2">
      <c r="D4835" s="181"/>
    </row>
    <row r="4836" spans="4:4" x14ac:dyDescent="0.2">
      <c r="D4836" s="181"/>
    </row>
    <row r="4837" spans="4:4" x14ac:dyDescent="0.2">
      <c r="D4837" s="181"/>
    </row>
    <row r="4838" spans="4:4" x14ac:dyDescent="0.2">
      <c r="D4838" s="181"/>
    </row>
    <row r="4839" spans="4:4" x14ac:dyDescent="0.2">
      <c r="D4839" s="181"/>
    </row>
    <row r="4840" spans="4:4" x14ac:dyDescent="0.2">
      <c r="D4840" s="181"/>
    </row>
    <row r="4841" spans="4:4" x14ac:dyDescent="0.2">
      <c r="D4841" s="181"/>
    </row>
    <row r="4842" spans="4:4" x14ac:dyDescent="0.2">
      <c r="D4842" s="181"/>
    </row>
    <row r="4843" spans="4:4" x14ac:dyDescent="0.2">
      <c r="D4843" s="181"/>
    </row>
    <row r="4844" spans="4:4" x14ac:dyDescent="0.2">
      <c r="D4844" s="181"/>
    </row>
    <row r="4845" spans="4:4" x14ac:dyDescent="0.2">
      <c r="D4845" s="181"/>
    </row>
    <row r="4846" spans="4:4" x14ac:dyDescent="0.2">
      <c r="D4846" s="181"/>
    </row>
    <row r="4847" spans="4:4" x14ac:dyDescent="0.2">
      <c r="D4847" s="181"/>
    </row>
    <row r="4848" spans="4:4" x14ac:dyDescent="0.2">
      <c r="D4848" s="181"/>
    </row>
    <row r="4849" spans="4:4" x14ac:dyDescent="0.2">
      <c r="D4849" s="181"/>
    </row>
    <row r="4850" spans="4:4" x14ac:dyDescent="0.2">
      <c r="D4850" s="181"/>
    </row>
    <row r="4851" spans="4:4" x14ac:dyDescent="0.2">
      <c r="D4851" s="181"/>
    </row>
    <row r="4852" spans="4:4" x14ac:dyDescent="0.2">
      <c r="D4852" s="181"/>
    </row>
    <row r="4853" spans="4:4" x14ac:dyDescent="0.2">
      <c r="D4853" s="181"/>
    </row>
    <row r="4854" spans="4:4" x14ac:dyDescent="0.2">
      <c r="D4854" s="181"/>
    </row>
    <row r="4855" spans="4:4" x14ac:dyDescent="0.2">
      <c r="D4855" s="181"/>
    </row>
    <row r="4856" spans="4:4" x14ac:dyDescent="0.2">
      <c r="D4856" s="181"/>
    </row>
    <row r="4857" spans="4:4" x14ac:dyDescent="0.2">
      <c r="D4857" s="181"/>
    </row>
    <row r="4858" spans="4:4" x14ac:dyDescent="0.2">
      <c r="D4858" s="181"/>
    </row>
    <row r="4859" spans="4:4" x14ac:dyDescent="0.2">
      <c r="D4859" s="181"/>
    </row>
    <row r="4860" spans="4:4" x14ac:dyDescent="0.2">
      <c r="D4860" s="181"/>
    </row>
    <row r="4861" spans="4:4" x14ac:dyDescent="0.2">
      <c r="D4861" s="181"/>
    </row>
    <row r="4862" spans="4:4" x14ac:dyDescent="0.2">
      <c r="D4862" s="181"/>
    </row>
    <row r="4863" spans="4:4" x14ac:dyDescent="0.2">
      <c r="D4863" s="181"/>
    </row>
    <row r="4864" spans="4:4" x14ac:dyDescent="0.2">
      <c r="D4864" s="181"/>
    </row>
    <row r="4865" spans="4:4" x14ac:dyDescent="0.2">
      <c r="D4865" s="181"/>
    </row>
    <row r="4866" spans="4:4" x14ac:dyDescent="0.2">
      <c r="D4866" s="181"/>
    </row>
    <row r="4867" spans="4:4" x14ac:dyDescent="0.2">
      <c r="D4867" s="181"/>
    </row>
    <row r="4868" spans="4:4" x14ac:dyDescent="0.2">
      <c r="D4868" s="181"/>
    </row>
    <row r="4869" spans="4:4" x14ac:dyDescent="0.2">
      <c r="D4869" s="181"/>
    </row>
    <row r="4870" spans="4:4" x14ac:dyDescent="0.2">
      <c r="D4870" s="181"/>
    </row>
    <row r="4871" spans="4:4" x14ac:dyDescent="0.2">
      <c r="D4871" s="181"/>
    </row>
    <row r="4872" spans="4:4" x14ac:dyDescent="0.2">
      <c r="D4872" s="181"/>
    </row>
    <row r="4873" spans="4:4" x14ac:dyDescent="0.2">
      <c r="D4873" s="181"/>
    </row>
    <row r="4874" spans="4:4" x14ac:dyDescent="0.2">
      <c r="D4874" s="181"/>
    </row>
    <row r="4875" spans="4:4" x14ac:dyDescent="0.2">
      <c r="D4875" s="181"/>
    </row>
    <row r="4876" spans="4:4" x14ac:dyDescent="0.2">
      <c r="D4876" s="181"/>
    </row>
    <row r="4877" spans="4:4" x14ac:dyDescent="0.2">
      <c r="D4877" s="181"/>
    </row>
    <row r="4878" spans="4:4" x14ac:dyDescent="0.2">
      <c r="D4878" s="181"/>
    </row>
    <row r="4879" spans="4:4" x14ac:dyDescent="0.2">
      <c r="D4879" s="181"/>
    </row>
    <row r="4880" spans="4:4" x14ac:dyDescent="0.2">
      <c r="D4880" s="181"/>
    </row>
    <row r="4881" spans="4:4" x14ac:dyDescent="0.2">
      <c r="D4881" s="181"/>
    </row>
    <row r="4882" spans="4:4" x14ac:dyDescent="0.2">
      <c r="D4882" s="181"/>
    </row>
    <row r="4883" spans="4:4" x14ac:dyDescent="0.2">
      <c r="D4883" s="181"/>
    </row>
    <row r="4884" spans="4:4" x14ac:dyDescent="0.2">
      <c r="D4884" s="181"/>
    </row>
    <row r="4885" spans="4:4" x14ac:dyDescent="0.2">
      <c r="D4885" s="181"/>
    </row>
    <row r="4886" spans="4:4" x14ac:dyDescent="0.2">
      <c r="D4886" s="181"/>
    </row>
    <row r="4887" spans="4:4" x14ac:dyDescent="0.2">
      <c r="D4887" s="181"/>
    </row>
    <row r="4888" spans="4:4" x14ac:dyDescent="0.2">
      <c r="D4888" s="181"/>
    </row>
    <row r="4889" spans="4:4" x14ac:dyDescent="0.2">
      <c r="D4889" s="181"/>
    </row>
    <row r="4890" spans="4:4" x14ac:dyDescent="0.2">
      <c r="D4890" s="181"/>
    </row>
    <row r="4891" spans="4:4" x14ac:dyDescent="0.2">
      <c r="D4891" s="181"/>
    </row>
    <row r="4892" spans="4:4" x14ac:dyDescent="0.2">
      <c r="D4892" s="181"/>
    </row>
    <row r="4893" spans="4:4" x14ac:dyDescent="0.2">
      <c r="D4893" s="181"/>
    </row>
    <row r="4894" spans="4:4" x14ac:dyDescent="0.2">
      <c r="D4894" s="181"/>
    </row>
    <row r="4895" spans="4:4" x14ac:dyDescent="0.2">
      <c r="D4895" s="181"/>
    </row>
    <row r="4896" spans="4:4" x14ac:dyDescent="0.2">
      <c r="D4896" s="181"/>
    </row>
    <row r="4897" spans="4:4" x14ac:dyDescent="0.2">
      <c r="D4897" s="181"/>
    </row>
    <row r="4898" spans="4:4" x14ac:dyDescent="0.2">
      <c r="D4898" s="181"/>
    </row>
    <row r="4899" spans="4:4" x14ac:dyDescent="0.2">
      <c r="D4899" s="181"/>
    </row>
    <row r="4900" spans="4:4" x14ac:dyDescent="0.2">
      <c r="D4900" s="181"/>
    </row>
    <row r="4901" spans="4:4" x14ac:dyDescent="0.2">
      <c r="D4901" s="181"/>
    </row>
    <row r="4902" spans="4:4" x14ac:dyDescent="0.2">
      <c r="D4902" s="181"/>
    </row>
    <row r="4903" spans="4:4" x14ac:dyDescent="0.2">
      <c r="D4903" s="181"/>
    </row>
    <row r="4904" spans="4:4" x14ac:dyDescent="0.2">
      <c r="D4904" s="181"/>
    </row>
    <row r="4905" spans="4:4" x14ac:dyDescent="0.2">
      <c r="D4905" s="181"/>
    </row>
    <row r="4906" spans="4:4" x14ac:dyDescent="0.2">
      <c r="D4906" s="181"/>
    </row>
    <row r="4907" spans="4:4" x14ac:dyDescent="0.2">
      <c r="D4907" s="181"/>
    </row>
    <row r="4908" spans="4:4" x14ac:dyDescent="0.2">
      <c r="D4908" s="181"/>
    </row>
    <row r="4909" spans="4:4" x14ac:dyDescent="0.2">
      <c r="D4909" s="181"/>
    </row>
    <row r="4910" spans="4:4" x14ac:dyDescent="0.2">
      <c r="D4910" s="181"/>
    </row>
    <row r="4911" spans="4:4" x14ac:dyDescent="0.2">
      <c r="D4911" s="181"/>
    </row>
    <row r="4912" spans="4:4" x14ac:dyDescent="0.2">
      <c r="D4912" s="181"/>
    </row>
    <row r="4913" spans="4:4" x14ac:dyDescent="0.2">
      <c r="D4913" s="181"/>
    </row>
    <row r="4914" spans="4:4" x14ac:dyDescent="0.2">
      <c r="D4914" s="181"/>
    </row>
    <row r="4915" spans="4:4" x14ac:dyDescent="0.2">
      <c r="D4915" s="181"/>
    </row>
    <row r="4916" spans="4:4" x14ac:dyDescent="0.2">
      <c r="D4916" s="181"/>
    </row>
    <row r="4917" spans="4:4" x14ac:dyDescent="0.2">
      <c r="D4917" s="181"/>
    </row>
    <row r="4918" spans="4:4" x14ac:dyDescent="0.2">
      <c r="D4918" s="181"/>
    </row>
    <row r="4919" spans="4:4" x14ac:dyDescent="0.2">
      <c r="D4919" s="181"/>
    </row>
    <row r="4920" spans="4:4" x14ac:dyDescent="0.2">
      <c r="D4920" s="181"/>
    </row>
    <row r="4921" spans="4:4" x14ac:dyDescent="0.2">
      <c r="D4921" s="181"/>
    </row>
    <row r="4922" spans="4:4" x14ac:dyDescent="0.2">
      <c r="D4922" s="181"/>
    </row>
    <row r="4923" spans="4:4" x14ac:dyDescent="0.2">
      <c r="D4923" s="181"/>
    </row>
    <row r="4924" spans="4:4" x14ac:dyDescent="0.2">
      <c r="D4924" s="181"/>
    </row>
    <row r="4925" spans="4:4" x14ac:dyDescent="0.2">
      <c r="D4925" s="181"/>
    </row>
    <row r="4926" spans="4:4" x14ac:dyDescent="0.2">
      <c r="D4926" s="181"/>
    </row>
    <row r="4927" spans="4:4" x14ac:dyDescent="0.2">
      <c r="D4927" s="181"/>
    </row>
    <row r="4928" spans="4:4" x14ac:dyDescent="0.2">
      <c r="D4928" s="181"/>
    </row>
    <row r="4929" spans="4:4" x14ac:dyDescent="0.2">
      <c r="D4929" s="181"/>
    </row>
    <row r="4930" spans="4:4" x14ac:dyDescent="0.2">
      <c r="D4930" s="181"/>
    </row>
    <row r="4931" spans="4:4" x14ac:dyDescent="0.2">
      <c r="D4931" s="181"/>
    </row>
    <row r="4932" spans="4:4" x14ac:dyDescent="0.2">
      <c r="D4932" s="181"/>
    </row>
    <row r="4933" spans="4:4" x14ac:dyDescent="0.2">
      <c r="D4933" s="181"/>
    </row>
    <row r="4934" spans="4:4" x14ac:dyDescent="0.2">
      <c r="D4934" s="181"/>
    </row>
    <row r="4935" spans="4:4" x14ac:dyDescent="0.2">
      <c r="D4935" s="181"/>
    </row>
    <row r="4936" spans="4:4" x14ac:dyDescent="0.2">
      <c r="D4936" s="181"/>
    </row>
    <row r="4937" spans="4:4" x14ac:dyDescent="0.2">
      <c r="D4937" s="181"/>
    </row>
    <row r="4938" spans="4:4" x14ac:dyDescent="0.2">
      <c r="D4938" s="181"/>
    </row>
    <row r="4939" spans="4:4" x14ac:dyDescent="0.2">
      <c r="D4939" s="181"/>
    </row>
    <row r="4940" spans="4:4" x14ac:dyDescent="0.2">
      <c r="D4940" s="181"/>
    </row>
    <row r="4941" spans="4:4" x14ac:dyDescent="0.2">
      <c r="D4941" s="181"/>
    </row>
    <row r="4942" spans="4:4" x14ac:dyDescent="0.2">
      <c r="D4942" s="181"/>
    </row>
    <row r="4943" spans="4:4" x14ac:dyDescent="0.2">
      <c r="D4943" s="181"/>
    </row>
    <row r="4944" spans="4:4" x14ac:dyDescent="0.2">
      <c r="D4944" s="181"/>
    </row>
    <row r="4945" spans="4:4" x14ac:dyDescent="0.2">
      <c r="D4945" s="181"/>
    </row>
    <row r="4946" spans="4:4" x14ac:dyDescent="0.2">
      <c r="D4946" s="181"/>
    </row>
    <row r="4947" spans="4:4" x14ac:dyDescent="0.2">
      <c r="D4947" s="181"/>
    </row>
    <row r="4948" spans="4:4" x14ac:dyDescent="0.2">
      <c r="D4948" s="181"/>
    </row>
    <row r="4949" spans="4:4" x14ac:dyDescent="0.2">
      <c r="D4949" s="181"/>
    </row>
    <row r="4950" spans="4:4" x14ac:dyDescent="0.2">
      <c r="D4950" s="181"/>
    </row>
    <row r="4951" spans="4:4" x14ac:dyDescent="0.2">
      <c r="D4951" s="181"/>
    </row>
    <row r="4952" spans="4:4" x14ac:dyDescent="0.2">
      <c r="D4952" s="181"/>
    </row>
    <row r="4953" spans="4:4" x14ac:dyDescent="0.2">
      <c r="D4953" s="181"/>
    </row>
    <row r="4954" spans="4:4" x14ac:dyDescent="0.2">
      <c r="D4954" s="181"/>
    </row>
    <row r="4955" spans="4:4" x14ac:dyDescent="0.2">
      <c r="D4955" s="181"/>
    </row>
    <row r="4956" spans="4:4" x14ac:dyDescent="0.2">
      <c r="D4956" s="181"/>
    </row>
    <row r="4957" spans="4:4" x14ac:dyDescent="0.2">
      <c r="D4957" s="181"/>
    </row>
    <row r="4958" spans="4:4" x14ac:dyDescent="0.2">
      <c r="D4958" s="181"/>
    </row>
    <row r="4959" spans="4:4" x14ac:dyDescent="0.2">
      <c r="D4959" s="181"/>
    </row>
    <row r="4960" spans="4:4" x14ac:dyDescent="0.2">
      <c r="D4960" s="181"/>
    </row>
    <row r="4961" spans="4:4" x14ac:dyDescent="0.2">
      <c r="D4961" s="181"/>
    </row>
    <row r="4962" spans="4:4" x14ac:dyDescent="0.2">
      <c r="D4962" s="181"/>
    </row>
    <row r="4963" spans="4:4" x14ac:dyDescent="0.2">
      <c r="D4963" s="181"/>
    </row>
    <row r="4964" spans="4:4" x14ac:dyDescent="0.2">
      <c r="D4964" s="181"/>
    </row>
    <row r="4965" spans="4:4" x14ac:dyDescent="0.2">
      <c r="D4965" s="181"/>
    </row>
    <row r="4966" spans="4:4" x14ac:dyDescent="0.2">
      <c r="D4966" s="181"/>
    </row>
    <row r="4967" spans="4:4" x14ac:dyDescent="0.2">
      <c r="D4967" s="181"/>
    </row>
    <row r="4968" spans="4:4" x14ac:dyDescent="0.2">
      <c r="D4968" s="181"/>
    </row>
    <row r="4969" spans="4:4" x14ac:dyDescent="0.2">
      <c r="D4969" s="181"/>
    </row>
    <row r="4970" spans="4:4" x14ac:dyDescent="0.2">
      <c r="D4970" s="181"/>
    </row>
    <row r="4971" spans="4:4" x14ac:dyDescent="0.2">
      <c r="D4971" s="181"/>
    </row>
    <row r="4972" spans="4:4" x14ac:dyDescent="0.2">
      <c r="D4972" s="181"/>
    </row>
    <row r="4973" spans="4:4" x14ac:dyDescent="0.2">
      <c r="D4973" s="181"/>
    </row>
    <row r="4974" spans="4:4" x14ac:dyDescent="0.2">
      <c r="D4974" s="181"/>
    </row>
    <row r="4975" spans="4:4" x14ac:dyDescent="0.2">
      <c r="D4975" s="181"/>
    </row>
    <row r="4976" spans="4:4" x14ac:dyDescent="0.2">
      <c r="D4976" s="181"/>
    </row>
    <row r="4977" spans="4:4" x14ac:dyDescent="0.2">
      <c r="D4977" s="181"/>
    </row>
    <row r="4978" spans="4:4" x14ac:dyDescent="0.2">
      <c r="D4978" s="181"/>
    </row>
    <row r="4979" spans="4:4" x14ac:dyDescent="0.2">
      <c r="D4979" s="181"/>
    </row>
    <row r="4980" spans="4:4" x14ac:dyDescent="0.2">
      <c r="D4980" s="181"/>
    </row>
    <row r="4981" spans="4:4" x14ac:dyDescent="0.2">
      <c r="D4981" s="181"/>
    </row>
    <row r="4982" spans="4:4" x14ac:dyDescent="0.2">
      <c r="D4982" s="181"/>
    </row>
    <row r="4983" spans="4:4" x14ac:dyDescent="0.2">
      <c r="D4983" s="181"/>
    </row>
    <row r="4984" spans="4:4" x14ac:dyDescent="0.2">
      <c r="D4984" s="181"/>
    </row>
    <row r="4985" spans="4:4" x14ac:dyDescent="0.2">
      <c r="D4985" s="181"/>
    </row>
    <row r="4986" spans="4:4" x14ac:dyDescent="0.2">
      <c r="D4986" s="181"/>
    </row>
    <row r="4987" spans="4:4" x14ac:dyDescent="0.2">
      <c r="D4987" s="181"/>
    </row>
    <row r="4988" spans="4:4" x14ac:dyDescent="0.2">
      <c r="D4988" s="181"/>
    </row>
    <row r="4989" spans="4:4" x14ac:dyDescent="0.2">
      <c r="D4989" s="181"/>
    </row>
    <row r="4990" spans="4:4" x14ac:dyDescent="0.2">
      <c r="D4990" s="181"/>
    </row>
    <row r="4991" spans="4:4" x14ac:dyDescent="0.2">
      <c r="D4991" s="181"/>
    </row>
    <row r="4992" spans="4:4" x14ac:dyDescent="0.2">
      <c r="D4992" s="181"/>
    </row>
    <row r="4993" spans="4:4" x14ac:dyDescent="0.2">
      <c r="D4993" s="181"/>
    </row>
    <row r="4994" spans="4:4" x14ac:dyDescent="0.2">
      <c r="D4994" s="181"/>
    </row>
    <row r="4995" spans="4:4" x14ac:dyDescent="0.2">
      <c r="D4995" s="181"/>
    </row>
    <row r="4996" spans="4:4" x14ac:dyDescent="0.2">
      <c r="D4996" s="181"/>
    </row>
    <row r="4997" spans="4:4" x14ac:dyDescent="0.2">
      <c r="D4997" s="181"/>
    </row>
    <row r="4998" spans="4:4" x14ac:dyDescent="0.2">
      <c r="D4998" s="181"/>
    </row>
    <row r="4999" spans="4:4" x14ac:dyDescent="0.2">
      <c r="D4999" s="181"/>
    </row>
    <row r="5000" spans="4:4" x14ac:dyDescent="0.2">
      <c r="D5000" s="181"/>
    </row>
  </sheetData>
  <sheetProtection algorithmName="SHA-512" hashValue="VIRPQ/AqbstTMTICNpPVdZWzXd5wdyqJTmJBB747fPAW9wQD26T4JThutQ1JsUbBbFCm1L3qVaN0QTN5gxZsJA==" saltValue="4C4xsh3RPSvcI/I4HMM3Cg==" spinCount="100000" sheet="1"/>
  <mergeCells count="14">
    <mergeCell ref="F158:G158"/>
    <mergeCell ref="F180:G180"/>
    <mergeCell ref="F106:G106"/>
    <mergeCell ref="F120:G120"/>
    <mergeCell ref="F140:G140"/>
    <mergeCell ref="F145:G145"/>
    <mergeCell ref="C147:G147"/>
    <mergeCell ref="C150:G150"/>
    <mergeCell ref="A1:G1"/>
    <mergeCell ref="C7:G7"/>
    <mergeCell ref="F8:G8"/>
    <mergeCell ref="F45:G45"/>
    <mergeCell ref="F78:G78"/>
    <mergeCell ref="F92:G92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>
        <f>Stavba!CisloStavby</f>
        <v>0</v>
      </c>
      <c r="C1" s="31" t="str">
        <f>Stavba!NazevStavby</f>
        <v>ZŠ Petřiny jih, Modernizace elektroinstalace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28</v>
      </c>
      <c r="B2" s="160" t="s">
        <v>59</v>
      </c>
      <c r="C2" s="161" t="s">
        <v>60</v>
      </c>
      <c r="D2" s="92"/>
      <c r="E2" s="92"/>
      <c r="F2" s="92"/>
      <c r="G2" s="26" t="s">
        <v>15</v>
      </c>
      <c r="H2" s="34" t="s">
        <v>16</v>
      </c>
      <c r="O2" s="8" t="s">
        <v>72</v>
      </c>
    </row>
    <row r="3" spans="1:15" ht="13.5" customHeight="1" thickTop="1" x14ac:dyDescent="0.2">
      <c r="H3" s="35"/>
    </row>
    <row r="4" spans="1:15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5" ht="12.75" customHeight="1" x14ac:dyDescent="0.2">
      <c r="H5" s="35"/>
    </row>
    <row r="6" spans="1:15" ht="15.75" customHeight="1" x14ac:dyDescent="0.25">
      <c r="A6" s="32" t="s">
        <v>25</v>
      </c>
      <c r="B6" s="29" t="str">
        <f>B2</f>
        <v>3</v>
      </c>
      <c r="H6" s="35"/>
    </row>
    <row r="7" spans="1:15" ht="15.75" customHeight="1" x14ac:dyDescent="0.25">
      <c r="B7" s="93" t="str">
        <f>C2</f>
        <v>Tabule</v>
      </c>
      <c r="C7" s="94"/>
      <c r="D7" s="94"/>
      <c r="E7" s="94"/>
      <c r="F7" s="94"/>
      <c r="G7" s="94"/>
      <c r="H7" s="35"/>
    </row>
    <row r="8" spans="1:15" ht="12.75" customHeight="1" x14ac:dyDescent="0.2">
      <c r="H8" s="35"/>
    </row>
    <row r="9" spans="1:15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62" t="s">
        <v>127</v>
      </c>
      <c r="B16" s="163"/>
      <c r="C16" s="163"/>
      <c r="D16" s="163"/>
      <c r="E16" s="163"/>
      <c r="F16" s="163"/>
      <c r="G16" s="163"/>
      <c r="H16" s="164"/>
      <c r="I16" s="32"/>
      <c r="J16" s="32"/>
    </row>
    <row r="17" spans="1:55" ht="12.75" customHeight="1" x14ac:dyDescent="0.2">
      <c r="A17" s="170" t="s">
        <v>128</v>
      </c>
      <c r="B17" s="171"/>
      <c r="C17" s="172"/>
      <c r="D17" s="172"/>
      <c r="E17" s="172"/>
      <c r="F17" s="172"/>
      <c r="G17" s="173"/>
      <c r="H17" s="174" t="s">
        <v>129</v>
      </c>
      <c r="I17" s="32"/>
      <c r="J17" s="32"/>
    </row>
    <row r="18" spans="1:55" ht="12.75" customHeight="1" x14ac:dyDescent="0.2">
      <c r="A18" s="168" t="s">
        <v>59</v>
      </c>
      <c r="B18" s="166" t="s">
        <v>60</v>
      </c>
      <c r="C18" s="165"/>
      <c r="D18" s="165"/>
      <c r="E18" s="165"/>
      <c r="F18" s="165"/>
      <c r="G18" s="167"/>
      <c r="H18" s="169">
        <f>'3 3 Pol'!G16</f>
        <v>0</v>
      </c>
      <c r="I18" s="32"/>
      <c r="J18" s="32"/>
      <c r="O18">
        <f>'3 3 Pol'!AN17</f>
        <v>0</v>
      </c>
      <c r="P18">
        <f>'3 3 Pol'!AO17</f>
        <v>0</v>
      </c>
    </row>
    <row r="19" spans="1:55" ht="12.75" customHeight="1" thickBot="1" x14ac:dyDescent="0.25">
      <c r="A19" s="175"/>
      <c r="B19" s="176" t="s">
        <v>131</v>
      </c>
      <c r="C19" s="177"/>
      <c r="D19" s="178" t="str">
        <f>B2</f>
        <v>3</v>
      </c>
      <c r="E19" s="177"/>
      <c r="F19" s="177"/>
      <c r="G19" s="179"/>
      <c r="H19" s="180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62" t="s">
        <v>546</v>
      </c>
      <c r="B21" s="163"/>
      <c r="C21" s="163"/>
      <c r="D21" s="208" t="s">
        <v>59</v>
      </c>
      <c r="E21" s="285" t="s">
        <v>60</v>
      </c>
      <c r="F21" s="285"/>
      <c r="G21" s="285"/>
      <c r="H21" s="285"/>
      <c r="I21" s="32"/>
      <c r="J21" s="32"/>
      <c r="BC21" s="284" t="str">
        <f>E21</f>
        <v>Tabule</v>
      </c>
    </row>
    <row r="22" spans="1:55" ht="12.75" customHeight="1" x14ac:dyDescent="0.2">
      <c r="A22" s="170" t="s">
        <v>547</v>
      </c>
      <c r="B22" s="171"/>
      <c r="C22" s="172"/>
      <c r="D22" s="172"/>
      <c r="E22" s="172"/>
      <c r="F22" s="172"/>
      <c r="G22" s="173"/>
      <c r="H22" s="174" t="s">
        <v>129</v>
      </c>
      <c r="I22" s="32"/>
      <c r="J22" s="32"/>
    </row>
    <row r="23" spans="1:55" ht="12.75" customHeight="1" x14ac:dyDescent="0.2">
      <c r="A23" s="168" t="s">
        <v>83</v>
      </c>
      <c r="B23" s="166" t="s">
        <v>86</v>
      </c>
      <c r="C23" s="165"/>
      <c r="D23" s="165"/>
      <c r="E23" s="165"/>
      <c r="F23" s="165"/>
      <c r="G23" s="167"/>
      <c r="H23" s="286">
        <f>'3 3 Pol'!F8</f>
        <v>0</v>
      </c>
      <c r="I23" s="32"/>
      <c r="J23" s="32"/>
    </row>
    <row r="24" spans="1:55" ht="12.75" customHeight="1" thickBot="1" x14ac:dyDescent="0.25">
      <c r="A24" s="175"/>
      <c r="B24" s="176" t="s">
        <v>548</v>
      </c>
      <c r="C24" s="177"/>
      <c r="D24" s="178" t="str">
        <f>D21</f>
        <v>3</v>
      </c>
      <c r="E24" s="177"/>
      <c r="F24" s="177"/>
      <c r="G24" s="179"/>
      <c r="H24" s="287">
        <f>SUM(H23:H23)</f>
        <v>0</v>
      </c>
      <c r="I24" s="32"/>
      <c r="J24" s="32"/>
    </row>
    <row r="25" spans="1:55" ht="12.75" customHeight="1" x14ac:dyDescent="0.2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55" ht="12.75" customHeight="1" x14ac:dyDescent="0.2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QnxNEfBva16hSccofIWs1pDg9376WvsONWby3C0WTtKbr5pSJashh/7YEvPBO20LHg7bBZz8Q/1ZXVNJTXLO7g==" saltValue="yvhi+oFjslwd74ZBoO+9Iw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34</vt:i4>
      </vt:variant>
    </vt:vector>
  </HeadingPairs>
  <TitlesOfParts>
    <vt:vector size="56" baseType="lpstr">
      <vt:lpstr>Uchazeč</vt:lpstr>
      <vt:lpstr>Stavba</vt:lpstr>
      <vt:lpstr>VzorObjekt</vt:lpstr>
      <vt:lpstr>VzorPolozky</vt:lpstr>
      <vt:lpstr>Rekapitulace Objekt 1</vt:lpstr>
      <vt:lpstr>1 1 Pol</vt:lpstr>
      <vt:lpstr>Rekapitulace Objekt 2</vt:lpstr>
      <vt:lpstr>2 2 Pol</vt:lpstr>
      <vt:lpstr>Rekapitulace Objekt 3</vt:lpstr>
      <vt:lpstr>3 3 Pol</vt:lpstr>
      <vt:lpstr>Rekapitulace Objekt 4</vt:lpstr>
      <vt:lpstr>4 4 Pol</vt:lpstr>
      <vt:lpstr>Rekapitulace Objekt 5</vt:lpstr>
      <vt:lpstr>5 5 Pol</vt:lpstr>
      <vt:lpstr>Rekapitulace Objekt 6</vt:lpstr>
      <vt:lpstr>6 6 Pol</vt:lpstr>
      <vt:lpstr>Rekapitulace Objekt 7</vt:lpstr>
      <vt:lpstr>7 7 Pol</vt:lpstr>
      <vt:lpstr>Rekapitulace Objekt 8</vt:lpstr>
      <vt:lpstr>8 8 Pol</vt:lpstr>
      <vt:lpstr>Rekapitulace Objekt 9</vt:lpstr>
      <vt:lpstr>9 9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'1 1 Pol'!Oblast_tisku</vt:lpstr>
      <vt:lpstr>'2 2 Pol'!Oblast_tisku</vt:lpstr>
      <vt:lpstr>'3 3 Pol'!Oblast_tisku</vt:lpstr>
      <vt:lpstr>'4 4 Pol'!Oblast_tisku</vt:lpstr>
      <vt:lpstr>'5 5 Pol'!Oblast_tisku</vt:lpstr>
      <vt:lpstr>'6 6 Pol'!Oblast_tisku</vt:lpstr>
      <vt:lpstr>'7 7 Pol'!Oblast_tisku</vt:lpstr>
      <vt:lpstr>'8 8 Pol'!Oblast_tisku</vt:lpstr>
      <vt:lpstr>'9 9 Pol'!Oblast_tisku</vt:lpstr>
      <vt:lpstr>'Rekapitulace Objekt 1'!Oblast_tisku</vt:lpstr>
      <vt:lpstr>'Rekapitulace Objekt 2'!Oblast_tisku</vt:lpstr>
      <vt:lpstr>'Rekapitulace Objekt 3'!Oblast_tisku</vt:lpstr>
      <vt:lpstr>'Rekapitulace Objekt 4'!Oblast_tisku</vt:lpstr>
      <vt:lpstr>'Rekapitulace Objekt 5'!Oblast_tisku</vt:lpstr>
      <vt:lpstr>'Rekapitulace Objekt 6'!Oblast_tisku</vt:lpstr>
      <vt:lpstr>'Rekapitulace Objekt 7'!Oblast_tisku</vt:lpstr>
      <vt:lpstr>'Rekapitulace Objekt 8'!Oblast_tisku</vt:lpstr>
      <vt:lpstr>'Rekapitulace Objekt 9'!Oblast_tisku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Dusek</dc:creator>
  <cp:lastModifiedBy>Milan Dusek</cp:lastModifiedBy>
  <cp:lastPrinted>2012-06-29T07:38:16Z</cp:lastPrinted>
  <dcterms:created xsi:type="dcterms:W3CDTF">2009-04-08T07:15:50Z</dcterms:created>
  <dcterms:modified xsi:type="dcterms:W3CDTF">2016-03-24T09:19:05Z</dcterms:modified>
</cp:coreProperties>
</file>